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aytsaban/Documents/BIU Economics Exec/"/>
    </mc:Choice>
  </mc:AlternateContent>
  <xr:revisionPtr revIDLastSave="0" documentId="13_ncr:1_{FE1A7784-3329-5845-8986-3768FD386D04}" xr6:coauthVersionLast="47" xr6:coauthVersionMax="47" xr10:uidLastSave="{00000000-0000-0000-0000-000000000000}"/>
  <bookViews>
    <workbookView xWindow="0" yWindow="0" windowWidth="38400" windowHeight="21600" activeTab="11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6" sheetId="7" r:id="rId7"/>
    <sheet name="Exercise 7" sheetId="8" r:id="rId8"/>
    <sheet name="Exercise 8" sheetId="9" r:id="rId9"/>
    <sheet name="Exerccise 9 - Exam 2" sheetId="10" r:id="rId10"/>
    <sheet name="Exercise 10 - Exam 3" sheetId="12" r:id="rId11"/>
    <sheet name="Exam Example 1" sheetId="14" r:id="rId12"/>
    <sheet name="Additional Materials" sheetId="11" r:id="rId13"/>
    <sheet name="טיפים של זמן פציעות" sheetId="13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12" i="6" l="1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C208" i="6" l="1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C209" i="6" l="1"/>
  <c r="C210" i="6" s="1"/>
  <c r="E209" i="6"/>
  <c r="F209" i="6" s="1"/>
  <c r="E1079" i="12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B23" i="7"/>
  <c r="E23" i="7" s="1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11" i="6" l="1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<sst xmlns="http://schemas.openxmlformats.org/spreadsheetml/2006/main" count="3389" uniqueCount="2568">
  <si>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</si>
  <si>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</si>
  <si>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</si>
  <si>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</si>
  <si>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</si>
  <si>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</si>
  <si>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</si>
  <si>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</si>
  <si>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</si>
  <si>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</si>
  <si>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</si>
  <si>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</si>
  <si>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</si>
  <si>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</si>
  <si>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</si>
  <si>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</si>
  <si>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</si>
  <si>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</si>
  <si>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</si>
  <si>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</si>
  <si>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</si>
  <si>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</si>
  <si>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</si>
  <si>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</si>
  <si>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</si>
  <si>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</si>
  <si>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</si>
  <si>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</si>
  <si>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</si>
  <si>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</si>
  <si>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</si>
  <si>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</si>
  <si>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</si>
  <si>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</si>
  <si>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</si>
  <si>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</si>
  <si>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</si>
  <si>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</si>
  <si>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</si>
  <si>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</si>
  <si>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</si>
  <si>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</si>
  <si>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</si>
  <si>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</si>
  <si>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</si>
  <si>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</si>
  <si>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</si>
  <si>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</si>
  <si>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</si>
  <si>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</si>
  <si>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</si>
  <si>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</si>
  <si>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</si>
  <si>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</si>
  <si>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</si>
  <si>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</si>
  <si>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</si>
  <si>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</si>
  <si>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</si>
  <si>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</si>
  <si>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</si>
  <si>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</si>
  <si>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</si>
  <si>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</si>
  <si>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</si>
  <si>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</si>
  <si>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</si>
  <si>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</si>
  <si>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</si>
  <si>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</si>
  <si>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</si>
  <si>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</si>
  <si>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</si>
  <si>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</si>
  <si>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</si>
  <si>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</si>
  <si>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</si>
  <si>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</si>
  <si>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</si>
  <si>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</si>
  <si>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</si>
  <si>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</si>
  <si>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</si>
  <si>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</si>
  <si>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</si>
  <si>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</si>
  <si>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</si>
  <si>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</si>
  <si>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</si>
  <si>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</si>
  <si>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</rPr>
      <t>XACTUAL =</t>
    </r>
    <r>
      <rPr>
        <sz val="12"/>
        <color theme="1"/>
        <rFont val="David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</si>
  <si>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</si>
  <si>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</si>
  <si>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</si>
  <si>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</si>
  <si>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</si>
  <si>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</si>
  <si>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</si>
  <si>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</si>
  <si>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</si>
  <si>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</si>
  <si>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</si>
  <si>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</si>
  <si>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</si>
  <si>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</si>
  <si>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</si>
  <si>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</si>
  <si>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</si>
  <si>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</si>
  <si>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</si>
  <si>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</si>
  <si>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</si>
  <si>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</si>
  <si>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</si>
  <si>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</si>
  <si>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</si>
  <si>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</si>
  <si>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</si>
  <si>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</si>
  <si>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</si>
  <si>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</si>
  <si>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</si>
  <si>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</si>
  <si>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</si>
  <si>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</si>
  <si>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</si>
  <si>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</si>
  <si>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</si>
  <si>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</si>
  <si>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</si>
  <si>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</si>
  <si>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</rPr>
      <t>ההפכי</t>
    </r>
    <r>
      <rPr>
        <sz val="12"/>
        <color theme="1"/>
        <rFont val="David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</si>
  <si>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</si>
  <si>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</si>
  <si>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</si>
  <si>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</si>
  <si>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</si>
  <si>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</si>
  <si>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</si>
  <si>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</si>
  <si>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</si>
  <si>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</si>
  <si>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</si>
  <si>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</si>
  <si>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</si>
  <si>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</si>
  <si>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</si>
  <si>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</si>
  <si>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</si>
  <si>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</si>
  <si>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</si>
  <si>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</si>
  <si>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</si>
  <si>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</si>
  <si>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</si>
  <si>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</si>
  <si>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</si>
  <si>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</si>
  <si>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</si>
  <si>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</si>
  <si>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</si>
  <si>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</si>
  <si>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</si>
  <si>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</si>
  <si>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</si>
  <si>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</si>
  <si>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</si>
  <si>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</si>
  <si>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</si>
  <si>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</si>
  <si>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</si>
  <si>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</si>
  <si>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</si>
  <si>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</si>
  <si>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</si>
  <si>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</si>
  <si>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</si>
  <si>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</si>
  <si>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</si>
  <si>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</si>
  <si>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</si>
  <si>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</si>
  <si>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</si>
  <si>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</si>
  <si>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</si>
  <si>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</si>
  <si>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</si>
  <si>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</si>
  <si>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</si>
  <si>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</si>
  <si>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</si>
  <si>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</si>
  <si>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</si>
  <si>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</si>
  <si>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</si>
  <si>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</si>
  <si>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</si>
  <si>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</rPr>
      <t>שייקונים</t>
    </r>
    <r>
      <rPr>
        <sz val="12"/>
        <color theme="1"/>
        <rFont val="David"/>
      </rPr>
      <t xml:space="preserve"> </t>
    </r>
  </si>
  <si>
    <r>
      <t xml:space="preserve">עובדי </t>
    </r>
    <r>
      <rPr>
        <sz val="10"/>
        <color theme="1"/>
        <rFont val="David"/>
      </rPr>
      <t>עבודי</t>
    </r>
    <r>
      <rPr>
        <sz val="12"/>
        <color theme="1"/>
        <rFont val="David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</si>
  <si>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</si>
  <si>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</si>
  <si>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</si>
  <si>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</si>
  <si>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</si>
  <si>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</si>
  <si>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</si>
  <si>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</rPr>
      <t>העלות השולית בייצור X היא 2.</t>
    </r>
    <r>
      <rPr>
        <sz val="12"/>
        <color theme="1"/>
        <rFont val="David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</si>
  <si>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</si>
  <si>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</si>
  <si>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</si>
  <si>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</si>
  <si>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</si>
  <si>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</si>
  <si>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</si>
  <si>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</si>
  <si>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</si>
  <si>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</si>
  <si>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</si>
  <si>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</si>
  <si>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</si>
  <si>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</si>
  <si>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</si>
  <si>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</si>
  <si>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</si>
  <si>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</si>
  <si>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</si>
  <si>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</si>
  <si>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</si>
  <si>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</si>
  <si>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</si>
  <si>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</si>
  <si>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</si>
  <si>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</si>
  <si>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</si>
  <si>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</si>
  <si>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</si>
  <si>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</si>
  <si>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</si>
  <si>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</si>
  <si>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</si>
  <si>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</si>
  <si>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</si>
  <si>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</si>
  <si>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</si>
  <si>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</si>
  <si>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</si>
  <si>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</si>
  <si>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</si>
  <si>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</si>
  <si>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</rPr>
      <t>בהמשך לסעיף ד</t>
    </r>
    <r>
      <rPr>
        <sz val="12"/>
        <color theme="1"/>
        <rFont val="David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</si>
  <si>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</si>
  <si>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</si>
  <si>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</si>
  <si>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</si>
  <si>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</si>
  <si>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</si>
  <si>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</si>
  <si>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</si>
  <si>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</si>
  <si>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</si>
  <si>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</si>
  <si>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</si>
  <si>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</si>
  <si>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</si>
  <si>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</si>
  <si>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</si>
  <si>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</si>
  <si>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</si>
  <si>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</si>
  <si>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</si>
  <si>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</si>
  <si>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</si>
  <si>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</si>
  <si>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</si>
  <si>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</si>
  <si>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</si>
  <si>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</si>
  <si>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</si>
  <si>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</si>
  <si>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</si>
  <si>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</si>
  <si>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</si>
  <si>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</si>
  <si>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</si>
  <si>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</si>
  <si>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</si>
  <si>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</si>
  <si>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</si>
  <si>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</si>
  <si>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</si>
  <si>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</si>
  <si>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</si>
  <si>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</si>
  <si>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</si>
  <si>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</si>
  <si>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</si>
  <si>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</si>
  <si>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</si>
  <si>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</si>
  <si>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</si>
  <si>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</si>
  <si>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</si>
  <si>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</si>
  <si>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</si>
  <si>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</si>
  <si>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</si>
  <si>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</si>
  <si>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</si>
  <si>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</si>
  <si>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</si>
  <si>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</si>
  <si>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</si>
  <si>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</si>
  <si>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</si>
  <si>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</si>
  <si>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</si>
  <si>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</si>
  <si>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</si>
  <si>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</si>
  <si>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</si>
  <si>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</si>
  <si>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</si>
  <si>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</si>
  <si>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</si>
  <si>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</si>
  <si>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</si>
  <si>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</si>
  <si>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</si>
  <si>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</si>
  <si>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</si>
  <si>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</si>
  <si>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</si>
  <si>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</si>
  <si>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</si>
  <si>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</si>
  <si>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</si>
  <si>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</si>
  <si>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</si>
  <si>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</si>
  <si>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</si>
  <si>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</si>
  <si>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</si>
  <si>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</si>
  <si>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</si>
  <si>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</si>
  <si>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</si>
  <si>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</si>
  <si>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</si>
  <si>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</si>
  <si>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</si>
  <si>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</si>
  <si>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</si>
  <si>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</si>
  <si>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</si>
  <si>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</si>
  <si>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</si>
  <si>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</si>
  <si>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</si>
  <si>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</si>
  <si>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</si>
  <si>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</si>
  <si>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</si>
  <si>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</si>
  <si>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</si>
  <si>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</si>
  <si>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</si>
  <si>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</si>
  <si>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</si>
  <si>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</si>
  <si>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</si>
  <si>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</si>
  <si>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</si>
  <si>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</si>
  <si>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</si>
  <si>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</si>
  <si>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</si>
  <si>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</si>
  <si>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</si>
  <si>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</si>
  <si>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</si>
  <si>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</si>
  <si>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</si>
  <si>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</si>
  <si>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</si>
  <si>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</si>
  <si>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</si>
  <si>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</si>
  <si>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</si>
  <si>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</si>
  <si>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</si>
  <si>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</si>
  <si>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</si>
  <si>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</si>
  <si>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</si>
  <si>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</si>
  <si>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</si>
  <si>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</si>
  <si>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</si>
  <si>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</si>
  <si>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</si>
  <si>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</si>
  <si>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</si>
  <si>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</si>
  <si>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</si>
  <si>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</si>
  <si>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</si>
  <si>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</si>
  <si>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</si>
  <si>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</si>
  <si>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</si>
  <si>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</si>
  <si>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</si>
  <si>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</si>
  <si>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</si>
  <si>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</si>
  <si>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</si>
  <si>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</si>
  <si>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</si>
  <si>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</si>
  <si>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</si>
  <si>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</si>
  <si>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</si>
  <si>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</si>
  <si>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</si>
  <si>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</si>
  <si>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</si>
  <si>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</si>
  <si>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</si>
  <si>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</si>
  <si>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</si>
  <si>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</si>
  <si>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</si>
  <si>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</si>
  <si>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</si>
  <si>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</si>
  <si>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</si>
  <si>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</si>
  <si>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</si>
  <si>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</si>
  <si>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</si>
  <si>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</si>
  <si>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</si>
  <si>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</si>
  <si>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</si>
  <si>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</si>
  <si>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</si>
  <si>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</si>
  <si>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</si>
  <si>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</si>
  <si>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</si>
  <si>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</si>
  <si>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</si>
  <si>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</si>
  <si>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</si>
  <si>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</si>
  <si>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</si>
  <si>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</si>
  <si>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</si>
  <si>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</si>
  <si>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</si>
  <si>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</si>
  <si>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</si>
  <si>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</si>
  <si>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</si>
  <si>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</si>
  <si>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</si>
  <si>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</si>
  <si>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</si>
  <si>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</si>
  <si>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</si>
  <si>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</si>
  <si>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</si>
  <si>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</si>
  <si>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</si>
  <si>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</si>
  <si>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</si>
  <si>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</si>
  <si>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</si>
  <si>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</si>
  <si>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</si>
  <si>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</si>
  <si>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</si>
  <si>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</si>
  <si>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</si>
  <si>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</si>
  <si>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</si>
  <si>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</si>
  <si>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</si>
  <si>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</si>
  <si>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</si>
  <si>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</si>
  <si>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</si>
  <si>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</si>
  <si>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</si>
  <si>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</si>
  <si>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</si>
  <si>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</si>
  <si>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</si>
  <si>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</si>
  <si>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</si>
  <si>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</si>
  <si>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</si>
  <si>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</si>
  <si>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</si>
  <si>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</si>
  <si>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</si>
  <si>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</si>
  <si>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</si>
  <si>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</si>
  <si>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</si>
  <si>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</si>
  <si>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</si>
  <si>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</si>
  <si>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</si>
  <si>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</si>
  <si>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</si>
  <si>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</si>
  <si>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</si>
  <si>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</si>
  <si>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</si>
  <si>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</si>
  <si>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</si>
  <si>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</si>
  <si>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</si>
  <si>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</si>
  <si>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</si>
  <si>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</si>
  <si>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</si>
  <si>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</si>
  <si>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</si>
  <si>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</si>
  <si>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</si>
  <si>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</si>
  <si>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</si>
  <si>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</si>
  <si>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</si>
  <si>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</si>
  <si>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</si>
  <si>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</si>
  <si>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</si>
  <si>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</si>
  <si>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</si>
  <si>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</si>
  <si>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</si>
  <si>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</si>
  <si>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</si>
  <si>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</si>
  <si>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</si>
  <si>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</si>
  <si>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</si>
  <si>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</si>
  <si>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</si>
  <si>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</si>
  <si>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</rPr>
      <t>השולית</t>
    </r>
    <r>
      <rPr>
        <sz val="12"/>
        <color theme="1"/>
        <rFont val="David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</si>
  <si>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</si>
  <si>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</si>
  <si>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</si>
  <si>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</si>
  <si>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</si>
  <si>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</si>
  <si>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</si>
  <si>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</si>
  <si>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</si>
  <si>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</si>
  <si>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</si>
  <si>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</si>
  <si>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</si>
  <si>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</si>
  <si>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</si>
  <si>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</si>
  <si>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</si>
  <si>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</si>
  <si>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</si>
  <si>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</si>
  <si>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</si>
  <si>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</si>
  <si>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</si>
  <si>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</si>
  <si>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</si>
  <si>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</si>
  <si>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</si>
  <si>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</si>
  <si>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</si>
  <si>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</si>
  <si>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</si>
  <si>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</si>
  <si>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</si>
  <si>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</si>
  <si>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</si>
  <si>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</si>
  <si>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</si>
  <si>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</si>
  <si>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</si>
  <si>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</si>
  <si>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</si>
  <si>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</si>
  <si>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</si>
  <si>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</rPr>
      <t>לשדה</t>
    </r>
    <r>
      <rPr>
        <sz val="12"/>
        <color theme="1"/>
        <rFont val="David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</si>
  <si>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</si>
  <si>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</si>
  <si>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</si>
  <si>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</si>
  <si>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</si>
  <si>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</si>
  <si>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</si>
  <si>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</si>
  <si>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</si>
  <si>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</si>
  <si>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</si>
  <si>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</si>
  <si>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</si>
  <si>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</si>
  <si>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</si>
  <si>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</si>
  <si>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</si>
  <si>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</si>
  <si>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</si>
  <si>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</si>
  <si>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</si>
  <si>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</si>
  <si>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</si>
  <si>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</si>
  <si>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</si>
  <si>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</si>
  <si>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</si>
  <si>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</si>
  <si>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</rPr>
      <t>או שווה</t>
    </r>
    <r>
      <rPr>
        <sz val="12"/>
        <color theme="1"/>
        <rFont val="David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</si>
  <si>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</si>
  <si>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</si>
  <si>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</si>
  <si>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</si>
  <si>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</si>
  <si>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</si>
  <si>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</si>
  <si>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</si>
  <si>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</si>
  <si>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</si>
  <si>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</si>
  <si>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</si>
  <si>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</si>
  <si>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</si>
  <si>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</si>
  <si>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</si>
  <si>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</si>
  <si>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</si>
  <si>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</si>
  <si>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</si>
  <si>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</si>
  <si>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</si>
  <si>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</si>
  <si>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</si>
  <si>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</si>
  <si>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</si>
  <si>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</si>
  <si>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</si>
  <si>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</si>
  <si>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</si>
  <si>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</si>
  <si>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</si>
  <si>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</si>
  <si>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</si>
  <si>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</si>
  <si>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</si>
  <si>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</si>
  <si>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</si>
  <si>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</si>
  <si>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</si>
  <si>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</si>
  <si>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</si>
  <si>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</si>
  <si>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</si>
  <si>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</si>
  <si>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</si>
  <si>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</si>
  <si>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</si>
  <si>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</si>
  <si>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</si>
  <si>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</si>
  <si>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</si>
  <si>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</si>
  <si>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</si>
  <si>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</si>
  <si>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</si>
  <si>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</si>
  <si>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</si>
  <si>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</si>
  <si>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</si>
  <si>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</si>
  <si>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</si>
  <si>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</si>
  <si>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</si>
  <si>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</si>
  <si>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</si>
  <si>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</si>
  <si>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</si>
  <si>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</si>
  <si>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</si>
  <si>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</si>
  <si>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</si>
  <si>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</si>
  <si>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</si>
  <si>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</si>
  <si>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</si>
  <si>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</si>
  <si>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</si>
  <si>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</si>
  <si>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</si>
  <si>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</si>
  <si>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</si>
  <si>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</si>
  <si>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</si>
  <si>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</si>
  <si>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</si>
  <si>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</si>
  <si>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</si>
  <si>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</si>
  <si>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</si>
  <si>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</si>
  <si>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</si>
  <si>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</si>
  <si>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</si>
  <si>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</si>
  <si>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</si>
  <si>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</si>
  <si>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</si>
  <si>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</si>
  <si>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</si>
  <si>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</si>
  <si>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</si>
  <si>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</si>
  <si>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</si>
  <si>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</si>
  <si>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</si>
  <si>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</si>
  <si>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</si>
  <si>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</si>
  <si>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</si>
  <si>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</si>
  <si>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</si>
  <si>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</si>
  <si>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</si>
  <si>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</si>
  <si>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</si>
  <si>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</si>
  <si>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</si>
  <si>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</si>
  <si>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</si>
  <si>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</si>
  <si>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</si>
  <si>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</si>
  <si>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</si>
  <si>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</si>
  <si>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</si>
  <si>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</si>
  <si>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</si>
  <si>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</si>
  <si>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</si>
  <si>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</si>
  <si>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</si>
  <si>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</si>
  <si>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</si>
  <si>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</si>
  <si>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</si>
  <si>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</si>
  <si>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</si>
  <si>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</si>
  <si>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</si>
  <si>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</si>
  <si>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</si>
  <si>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</si>
  <si>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</si>
  <si>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</si>
  <si>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</si>
  <si>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</si>
  <si>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</si>
  <si>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</si>
  <si>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</si>
  <si>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</si>
  <si>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</si>
  <si>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</si>
  <si>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</si>
  <si>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</si>
  <si>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</si>
  <si>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</si>
  <si>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</si>
  <si>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</si>
  <si>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</si>
  <si>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</si>
  <si>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</si>
  <si>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</si>
  <si>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</si>
  <si>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</si>
  <si>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</si>
  <si>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</si>
  <si>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</si>
  <si>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</si>
  <si>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</si>
  <si>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</si>
  <si>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</si>
  <si>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</si>
  <si>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</si>
  <si>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</si>
  <si>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</si>
  <si>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</si>
  <si>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</si>
  <si>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</si>
  <si>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</si>
  <si>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</si>
  <si>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</si>
  <si>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</si>
  <si>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אפשר לחשוב על גמישות כעת רגישות: חשבו על לקוח בעל גמישות ביקוש גבוהה ביחס למחיר כלקוח ש״נלחץ מאד״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</si>
  <si>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</si>
  <si>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</si>
  <si>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</si>
  <si>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</si>
  <si>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</si>
  <si>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</si>
  <si>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</si>
  <si>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</si>
  <si>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</si>
  <si>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</si>
  <si>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</si>
  <si>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</si>
  <si>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</si>
  <si>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</si>
  <si>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</si>
  <si>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</si>
  <si>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</si>
  <si>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</si>
  <si>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מה הקשר בין המונח ״מוצר נורמלי״ ו״מוצר נחות״ לבין השינויים הצפויים בביקוש ביחס להכנסת הצרכן?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</si>
  <si>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</si>
  <si>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</si>
  <si>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</si>
  <si>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</si>
  <si>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</si>
  <si>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</si>
  <si>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</si>
  <si>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</si>
  <si>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</si>
  <si>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</si>
  <si>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</si>
  <si>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</si>
  <si>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</si>
  <si>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</si>
  <si>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</si>
  <si>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</si>
  <si>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</si>
  <si>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</si>
  <si>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</si>
  <si>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</si>
  <si>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</si>
  <si>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</si>
  <si>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</si>
  <si>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</si>
  <si>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</si>
  <si>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</si>
  <si>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</si>
  <si>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</si>
  <si>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</si>
  <si>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</si>
  <si>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</si>
  <si>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</si>
  <si>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</si>
  <si>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</si>
  <si>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</si>
  <si>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</si>
  <si>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א ומוצר ב הם מוצרים תחליפייים.</t>
  </si>
  <si>
    <t>ידוע שמוצר ב ומוצר ג הם מוצרים משלימים.</t>
  </si>
  <si>
    <t xml:space="preserve">נדרש: מה יקרה לביקוש למוצר ג כתוצאה מעליית המחיר של מוצר א. 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</si>
  <si>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</si>
  <si>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</si>
  <si>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</si>
  <si>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</si>
  <si>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</si>
  <si>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</si>
  <si>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</si>
  <si>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</si>
  <si>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</si>
  <si>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</si>
  <si>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</si>
  <si>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</si>
  <si>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</si>
  <si>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</si>
  <si>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</si>
  <si>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</si>
  <si>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</si>
  <si>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</si>
  <si>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התשובה ד.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</si>
  <si>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</si>
  <si>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</si>
  <si>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</si>
  <si>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</si>
  <si>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</si>
  <si>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העברת ההכנסה מ-א ל-ב מגדילה את הכנסת ב, ותקטין את הביקוש של ב לנקניק.</t>
  </si>
  <si>
    <t xml:space="preserve">לכן הביקוש שלו ירד (שמאלה / למטה). </t>
  </si>
  <si>
    <t>לכן טענה א שגויה.</t>
  </si>
  <si>
    <t>תזכורת נוספת: בנתוני השאלה נאמר שצרכן א מגדיר את הנקניק כמוצר נורמלי.</t>
  </si>
  <si>
    <t xml:space="preserve">העברת הכנסות לגורם אחר - מקטינה את הכנסתו, </t>
  </si>
  <si>
    <t>ובהתאם מקטינה את ביקושו למוצר (עקומת הביקוש תרד ולא תעלה)</t>
  </si>
  <si>
    <t>לכן, טענה ב שגויה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</si>
  <si>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</si>
  <si>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מוצרים תחליפיים:</t>
  </si>
  <si>
    <t>מוצר X הוא מוצר תחליפי ל - Y כאשר:</t>
  </si>
  <si>
    <t>עלייה במחיר X מגדילה את כמות Y ולהפך.</t>
  </si>
  <si>
    <t>מוצרים משלימים: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</si>
  <si>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</si>
  <si>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</si>
  <si>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</si>
  <si>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</si>
  <si>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</si>
  <si>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</si>
  <si>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</si>
  <si>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</si>
  <si>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</si>
  <si>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</si>
  <si>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</si>
  <si>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תרגול מס׳ 7 - כלכלה - א-סינכרוני - תחליף חלקי לתרגול שבוטל ב-3.7.2024 - נושא: שיווי משקל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</si>
  <si>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</si>
  <si>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</si>
  <si>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</si>
  <si>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</si>
  <si>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</si>
  <si>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</si>
  <si>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</si>
  <si>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</si>
  <si>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</si>
  <si>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</si>
  <si>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</si>
  <si>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</si>
  <si>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</si>
  <si>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</si>
  <si>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</si>
  <si>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</si>
  <si>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</si>
  <si>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</si>
  <si>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</si>
  <si>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</si>
  <si>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</si>
  <si>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</si>
  <si>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</si>
  <si>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</si>
  <si>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</si>
  <si>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</si>
  <si>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</si>
  <si>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</si>
  <si>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</si>
  <si>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</si>
  <si>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</si>
  <si>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</si>
  <si>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</si>
  <si>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</si>
  <si>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</si>
  <si>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בקצרה: כאשר יצרן סופג עלייה במחירי תשומות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</si>
  <si>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</si>
  <si>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</si>
  <si>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</si>
  <si>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</si>
  <si>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</si>
  <si>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</si>
  <si>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</si>
  <si>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</si>
  <si>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</si>
  <si>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</si>
  <si>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</si>
  <si>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</si>
  <si>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</si>
  <si>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</si>
  <si>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</si>
  <si>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</si>
  <si>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</si>
  <si>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</si>
  <si>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</si>
  <si>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שבה המחיר גבוה יותר (עלייה ב - P) והכמות גבוהה יותר (עלייה ב - Q).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</si>
  <si>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</si>
  <si>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</si>
  <si>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</si>
  <si>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</si>
  <si>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</si>
  <si>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</si>
  <si>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</si>
  <si>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</si>
  <si>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</si>
  <si>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</si>
  <si>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</si>
  <si>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</si>
  <si>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</si>
  <si>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</si>
  <si>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</si>
  <si>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</si>
  <si>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</si>
  <si>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</si>
  <si>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</si>
  <si>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</si>
  <si>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</si>
  <si>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</si>
  <si>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</si>
  <si>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</si>
  <si>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</si>
  <si>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</si>
  <si>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</si>
  <si>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כפועל יוצא, הכמות של מוצר ב תרד, וגם מחירו ירד. אם חלה ירידה גם ב - P וגם ב - Q, המשמעות היא שסך ההוצאה</t>
  </si>
  <si>
    <t>על מוצר ב קטנה גם היא - וזאת, ללא תלות בגמישויות.</t>
  </si>
  <si>
    <t>שאלה 3</t>
  </si>
  <si>
    <t>שאלה 3 (לא פתרתי בהקלטה אבל הכנתי לכם שיהיה לכם לתרגול נוסף כי אני נסיך)</t>
  </si>
  <si>
    <t>בשתי מדינות, א ו-ב, מייצרים נקניק.</t>
  </si>
  <si>
    <t>עקומת הביקוש לנקניק היא רגילה - יורדת משמאל לימין.</t>
  </si>
  <si>
    <t>נדרש א: בהנחה שההוצאה השולית לייצור מחשב במדינה א יורדת - מה יקרה למחיר ולכמות המחשבים בכל מדינה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</si>
  <si>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</si>
  <si>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</si>
  <si>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התייחסות לשני המשקים יחד - מצב מוצא: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</si>
  <si>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</si>
  <si>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</si>
  <si>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</si>
  <si>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</si>
  <si>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</si>
  <si>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</si>
  <si>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</si>
  <si>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</si>
  <si>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</si>
  <si>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</si>
  <si>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</si>
  <si>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</si>
  <si>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</si>
  <si>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</si>
  <si>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</si>
  <si>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</si>
  <si>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</si>
  <si>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</si>
  <si>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</si>
  <si>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>נדרש ב: מה יקרה לרווח של היצרנים בכל מדינה?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</si>
  <si>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</si>
  <si>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</si>
  <si>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תרגול מס׳ 8 - כלכלה - התערבות ממשלתית בשיווי משקל - מסים וסובסידיות 10.6.2024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</si>
  <si>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</si>
  <si>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</si>
  <si>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</si>
  <si>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</si>
  <si>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</si>
  <si>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</si>
  <si>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</si>
  <si>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לפני השינוי: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</si>
  <si>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</si>
  <si>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</si>
  <si>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</si>
  <si>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עקום ההיצע נע למעלה, המשמעות היא ירידה בהיצע.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</si>
  <si>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</si>
  <si>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</si>
  <si>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</si>
  <si>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</si>
  <si>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</si>
  <si>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</si>
  <si>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</si>
  <si>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</si>
  <si>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</si>
  <si>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>נדרש 2: הציגו בתרשים את הכנסות הממשלה ממסים</t>
  </si>
  <si>
    <t xml:space="preserve">אפשר גם להגדיר זאת בתור ההפרש בין המחיר לצרכן PC לבין המחיר ליצרן PP כשהוא מוכפל בסכום המס ליחידה. </t>
  </si>
  <si>
    <t xml:space="preserve">נדרש 3: הממשלה מנתבת את כספי ההשקעה ממסים כדי לפצוח בקמפיין שיווקי ולגרום לצרכנים לצרוך פחות נקניק. 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</si>
  <si>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</si>
  <si>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</si>
  <si>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</si>
  <si>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</si>
  <si>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</si>
  <si>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</si>
  <si>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</si>
  <si>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</si>
  <si>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</si>
  <si>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</si>
  <si>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</si>
  <si>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</si>
  <si>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</si>
  <si>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</si>
  <si>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</si>
  <si>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</si>
  <si>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</si>
  <si>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</si>
  <si>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</si>
  <si>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</si>
  <si>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</si>
  <si>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</si>
  <si>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</si>
  <si>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</si>
  <si>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</si>
  <si>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</si>
  <si>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</si>
  <si>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</si>
  <si>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</si>
  <si>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</rPr>
      <t>המס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כפול</t>
    </r>
    <r>
      <rPr>
        <sz val="12"/>
        <color theme="1"/>
        <rFont val="David"/>
      </rPr>
      <t xml:space="preserve"> ה</t>
    </r>
    <r>
      <rPr>
        <b/>
        <u/>
        <sz val="12"/>
        <color theme="1"/>
        <rFont val="David"/>
      </rPr>
      <t>כמות בשיווי המשקל החדש</t>
    </r>
    <r>
      <rPr>
        <sz val="12"/>
        <color theme="1"/>
        <rFont val="David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</si>
  <si>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</si>
  <si>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</si>
  <si>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</si>
  <si>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</si>
  <si>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</si>
  <si>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</si>
  <si>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</si>
  <si>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</si>
  <si>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כאשר הביקוש קשיח לחלוטין, הכמות לא תשננה בשום מקרה.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</si>
  <si>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</si>
  <si>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</si>
  <si>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</si>
  <si>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</si>
  <si>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</si>
  <si>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</si>
  <si>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</si>
  <si>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</si>
  <si>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</si>
  <si>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</si>
  <si>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</si>
  <si>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</si>
  <si>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</si>
  <si>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</si>
  <si>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</si>
  <si>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</si>
  <si>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</si>
  <si>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</si>
  <si>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</si>
  <si>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</si>
  <si>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</si>
  <si>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</si>
  <si>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</si>
  <si>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</si>
  <si>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</si>
  <si>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</si>
  <si>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</si>
  <si>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</si>
  <si>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</si>
  <si>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</si>
  <si>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</si>
  <si>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</si>
  <si>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</si>
  <si>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</si>
  <si>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</si>
  <si>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</si>
  <si>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</si>
  <si>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</si>
  <si>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</si>
  <si>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</si>
  <si>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</si>
  <si>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</si>
  <si>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</si>
  <si>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</si>
  <si>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</si>
  <si>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</si>
  <si>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</si>
  <si>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</si>
  <si>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</si>
  <si>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</si>
  <si>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</si>
  <si>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</si>
  <si>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</si>
  <si>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</si>
  <si>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</si>
  <si>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</si>
  <si>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</si>
  <si>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</si>
  <si>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</si>
  <si>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</si>
  <si>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</si>
  <si>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</si>
  <si>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</si>
  <si>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</si>
  <si>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</si>
  <si>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</si>
  <si>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</si>
  <si>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</si>
  <si>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</si>
  <si>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</si>
  <si>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</si>
  <si>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</si>
  <si>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</si>
  <si>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</si>
  <si>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</si>
  <si>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</si>
  <si>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</si>
  <si>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</si>
  <si>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</si>
  <si>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</si>
  <si>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</si>
  <si>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</si>
  <si>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</si>
  <si>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</si>
  <si>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</si>
  <si>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</si>
  <si>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</si>
  <si>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</si>
  <si>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</si>
  <si>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</si>
  <si>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</si>
  <si>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</si>
  <si>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</si>
  <si>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</si>
  <si>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</si>
  <si>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</si>
  <si>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</si>
  <si>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</si>
  <si>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</si>
  <si>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</si>
  <si>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</si>
  <si>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</si>
  <si>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</si>
  <si>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</si>
  <si>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</si>
  <si>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</si>
  <si>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</si>
  <si>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</si>
  <si>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</si>
  <si>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</si>
  <si>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</si>
  <si>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</si>
  <si>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</si>
  <si>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</si>
  <si>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</si>
  <si>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</si>
  <si>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</si>
  <si>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</si>
  <si>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</si>
  <si>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</si>
  <si>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</si>
  <si>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</si>
  <si>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</si>
  <si>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</si>
  <si>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</si>
  <si>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</si>
  <si>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</si>
  <si>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</si>
  <si>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</si>
  <si>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</si>
  <si>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</si>
  <si>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</si>
  <si>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</si>
  <si>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</si>
  <si>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</si>
  <si>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</si>
  <si>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</si>
  <si>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</si>
  <si>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</si>
  <si>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</si>
  <si>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</si>
  <si>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</si>
  <si>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</si>
  <si>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</si>
  <si>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</si>
  <si>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</si>
  <si>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</si>
  <si>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</si>
  <si>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</si>
  <si>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</si>
  <si>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</si>
  <si>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</si>
  <si>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</si>
  <si>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</si>
  <si>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</si>
  <si>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</si>
  <si>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</si>
  <si>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</si>
  <si>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</si>
  <si>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</si>
  <si>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</si>
  <si>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</si>
  <si>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</si>
  <si>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</si>
  <si>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</si>
  <si>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</si>
  <si>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</si>
  <si>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</si>
  <si>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</si>
  <si>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</si>
  <si>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</si>
  <si>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</si>
  <si>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</si>
  <si>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</si>
  <si>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</si>
  <si>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</si>
  <si>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</si>
  <si>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</si>
  <si>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</si>
  <si>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</si>
  <si>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</si>
  <si>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</si>
  <si>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</si>
  <si>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</si>
  <si>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</si>
  <si>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</si>
  <si>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</si>
  <si>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</si>
  <si>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</si>
  <si>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</si>
  <si>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</si>
  <si>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</si>
  <si>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</si>
  <si>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</si>
  <si>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</si>
  <si>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</si>
  <si>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</si>
  <si>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</si>
  <si>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</si>
  <si>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</si>
  <si>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</si>
  <si>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</si>
  <si>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</si>
  <si>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</si>
  <si>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</si>
  <si>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</si>
  <si>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</si>
  <si>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</si>
  <si>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</si>
  <si>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</si>
  <si>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</si>
  <si>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</si>
  <si>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</si>
  <si>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</si>
  <si>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</si>
  <si>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</si>
  <si>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</si>
  <si>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</si>
  <si>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</si>
  <si>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</si>
  <si>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</si>
  <si>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</si>
  <si>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</si>
  <si>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</si>
  <si>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</si>
  <si>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</si>
  <si>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</si>
  <si>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</si>
  <si>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</si>
  <si>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</si>
  <si>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</si>
  <si>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</si>
  <si>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</si>
  <si>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</si>
  <si>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</si>
  <si>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</si>
  <si>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</si>
  <si>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</si>
  <si>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</si>
  <si>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</si>
  <si>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</si>
  <si>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</si>
  <si>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</si>
  <si>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</si>
  <si>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</si>
  <si>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</si>
  <si>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</si>
  <si>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</si>
  <si>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</si>
  <si>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</si>
  <si>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</si>
  <si>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</si>
  <si>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</si>
  <si>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</si>
  <si>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</si>
  <si>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</si>
  <si>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</si>
  <si>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</si>
  <si>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</si>
  <si>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</si>
  <si>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</si>
  <si>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</si>
  <si>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</si>
  <si>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</si>
  <si>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</si>
  <si>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</rPr>
      <t>כללי</t>
    </r>
    <r>
      <rPr>
        <sz val="12"/>
        <color theme="1"/>
        <rFont val="David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</si>
  <si>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</si>
  <si>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</si>
  <si>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</si>
  <si>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</si>
  <si>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</si>
  <si>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</si>
  <si>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</si>
  <si>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</si>
  <si>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</si>
  <si>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</si>
  <si>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</si>
  <si>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</si>
  <si>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</si>
  <si>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</si>
  <si>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</si>
  <si>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</si>
  <si>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</si>
  <si>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</si>
  <si>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</si>
  <si>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</si>
  <si>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</si>
  <si>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</si>
  <si>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</si>
  <si>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</si>
  <si>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</si>
  <si>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</si>
  <si>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</si>
  <si>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</si>
  <si>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</si>
  <si>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</si>
  <si>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</si>
  <si>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</si>
  <si>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</si>
  <si>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</si>
  <si>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</si>
  <si>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</si>
  <si>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</si>
  <si>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</si>
  <si>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</si>
  <si>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</si>
  <si>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</si>
  <si>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</si>
  <si>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</si>
  <si>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</si>
  <si>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</si>
  <si>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</si>
  <si>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</si>
  <si>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</si>
  <si>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</si>
  <si>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</si>
  <si>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</si>
  <si>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</si>
  <si>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</si>
  <si>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</si>
  <si>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</si>
  <si>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</si>
  <si>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</si>
  <si>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</si>
  <si>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</si>
  <si>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</si>
  <si>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</si>
  <si>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</si>
  <si>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</si>
  <si>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</si>
  <si>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</si>
  <si>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</si>
  <si>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</si>
  <si>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</si>
  <si>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</si>
  <si>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</si>
  <si>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</si>
  <si>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</si>
  <si>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</si>
  <si>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</si>
  <si>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</si>
  <si>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</si>
  <si>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</si>
  <si>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</si>
  <si>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</si>
  <si>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</si>
  <si>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</si>
  <si>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</si>
  <si>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</si>
  <si>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</si>
  <si>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</si>
  <si>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</si>
  <si>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</si>
  <si>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</si>
  <si>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</si>
  <si>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</si>
  <si>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</si>
  <si>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</si>
  <si>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</si>
  <si>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</si>
  <si>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</si>
  <si>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</si>
  <si>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</si>
  <si>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</si>
  <si>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</si>
  <si>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</si>
  <si>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</si>
  <si>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</si>
  <si>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</si>
  <si>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</si>
  <si>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</si>
  <si>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</si>
  <si>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</si>
  <si>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</si>
  <si>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</si>
  <si>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</si>
  <si>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</si>
  <si>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</si>
  <si>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</si>
  <si>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</si>
  <si>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</si>
  <si>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</si>
  <si>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</si>
  <si>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</si>
  <si>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</si>
  <si>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</si>
  <si>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</si>
  <si>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</si>
  <si>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</si>
  <si>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</si>
  <si>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</si>
  <si>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</si>
  <si>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</si>
  <si>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</si>
  <si>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</si>
  <si>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</si>
  <si>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</si>
  <si>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</si>
  <si>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</si>
  <si>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</si>
  <si>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</si>
  <si>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</si>
  <si>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</si>
  <si>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</si>
  <si>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</si>
  <si>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</si>
  <si>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</si>
  <si>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</si>
  <si>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</si>
  <si>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</si>
  <si>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</si>
  <si>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</si>
  <si>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</si>
  <si>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</si>
  <si>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</si>
  <si>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</si>
  <si>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</si>
  <si>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</si>
  <si>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</si>
  <si>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</si>
  <si>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</si>
  <si>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</si>
  <si>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</si>
  <si>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</si>
  <si>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</si>
  <si>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</si>
  <si>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</si>
  <si>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</si>
  <si>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</si>
  <si>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</si>
  <si>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</si>
  <si>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</si>
  <si>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</si>
  <si>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</si>
  <si>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</rPr>
      <t>בנקודת</t>
    </r>
  </si>
  <si>
    <r>
      <rPr>
        <b/>
        <u/>
        <sz val="12"/>
        <color theme="1"/>
        <rFont val="David"/>
      </rPr>
      <t>החיתוך</t>
    </r>
    <r>
      <rPr>
        <b/>
        <sz val="12"/>
        <color theme="1"/>
        <rFont val="David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</si>
  <si>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</si>
  <si>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</si>
  <si>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</si>
  <si>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</si>
  <si>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</si>
  <si>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</si>
  <si>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</si>
  <si>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</si>
  <si>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</si>
  <si>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</si>
  <si>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</si>
  <si>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</si>
  <si>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</si>
  <si>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</si>
  <si>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</si>
  <si>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</si>
  <si>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</si>
  <si>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</si>
  <si>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</si>
  <si>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</si>
  <si>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</si>
  <si>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</si>
  <si>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</si>
  <si>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</si>
  <si>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</si>
  <si>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</si>
  <si>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</si>
  <si>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</si>
  <si>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</si>
  <si>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</si>
  <si>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</si>
  <si>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</si>
  <si>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</si>
  <si>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</si>
  <si>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</si>
  <si>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</si>
  <si>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</si>
  <si>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</si>
  <si>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</si>
  <si>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</si>
  <si>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</si>
  <si>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</si>
  <si>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</si>
  <si>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</si>
  <si>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</si>
  <si>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</si>
  <si>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</si>
  <si>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</si>
  <si>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</si>
  <si>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</si>
  <si>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</si>
  <si>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</si>
  <si>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</si>
  <si>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</si>
  <si>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</si>
  <si>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</si>
  <si>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</si>
  <si>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</si>
  <si>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</si>
  <si>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</si>
  <si>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</si>
  <si>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</si>
  <si>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</si>
  <si>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</si>
  <si>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</si>
  <si>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</si>
  <si>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</si>
  <si>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</si>
  <si>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</si>
  <si>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</si>
  <si>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</si>
  <si>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</si>
  <si>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</si>
  <si>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</si>
  <si>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</si>
  <si>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</si>
  <si>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</si>
  <si>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</si>
  <si>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</si>
  <si>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</si>
  <si>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</si>
  <si>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</si>
  <si>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</si>
  <si>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</si>
  <si>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</si>
  <si>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</si>
  <si>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</si>
  <si>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</si>
  <si>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</si>
  <si>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</si>
  <si>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</si>
  <si>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</si>
  <si>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</si>
  <si>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</si>
  <si>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</si>
  <si>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</si>
  <si>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</si>
  <si>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</si>
  <si>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</si>
  <si>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</si>
  <si>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</si>
  <si>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</si>
  <si>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</si>
  <si>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</si>
  <si>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</si>
  <si>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</si>
  <si>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</si>
  <si>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</si>
  <si>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</si>
  <si>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</si>
  <si>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</si>
  <si>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</si>
  <si>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</si>
  <si>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</si>
  <si>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</si>
  <si>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</si>
  <si>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</si>
  <si>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</si>
  <si>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</si>
  <si>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</si>
  <si>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</si>
  <si>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</si>
  <si>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</si>
  <si>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</si>
  <si>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</si>
  <si>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</si>
  <si>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</si>
  <si>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</si>
  <si>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</si>
  <si>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</si>
  <si>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</si>
  <si>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</si>
  <si>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</si>
  <si>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</si>
  <si>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</si>
  <si>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</si>
  <si>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</si>
  <si>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</si>
  <si>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</si>
  <si>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</si>
  <si>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</si>
  <si>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</si>
  <si>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</si>
  <si>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</si>
  <si>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</rPr>
      <t>לא נוכל לדעת</t>
    </r>
    <r>
      <rPr>
        <sz val="12"/>
        <color theme="1"/>
        <rFont val="David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</si>
  <si>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</si>
  <si>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</rPr>
      <t>גמישות הביקוש</t>
    </r>
    <r>
      <rPr>
        <sz val="12"/>
        <color theme="1"/>
        <rFont val="David"/>
      </rPr>
      <t xml:space="preserve">. </t>
    </r>
  </si>
  <si>
    <r>
      <t xml:space="preserve">וכאן </t>
    </r>
    <r>
      <rPr>
        <b/>
        <sz val="12"/>
        <color theme="1"/>
        <rFont val="David"/>
      </rPr>
      <t>לא סיפקו</t>
    </r>
    <r>
      <rPr>
        <sz val="12"/>
        <color theme="1"/>
        <rFont val="David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</si>
  <si>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</si>
  <si>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</si>
  <si>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</si>
  <si>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</si>
  <si>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</si>
  <si>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</rPr>
      <t>בהכרח</t>
    </r>
    <r>
      <rPr>
        <sz val="12"/>
        <color theme="1"/>
        <rFont val="David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</si>
  <si>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</si>
  <si>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</si>
  <si>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</si>
  <si>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</si>
  <si>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</si>
  <si>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</si>
  <si>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</si>
  <si>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</si>
  <si>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</si>
  <si>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</si>
  <si>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</si>
  <si>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</si>
  <si>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</si>
  <si>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</si>
  <si>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</si>
  <si>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</si>
  <si>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</si>
  <si>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</si>
  <si>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</si>
  <si>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</si>
  <si>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</si>
  <si>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</si>
  <si>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</si>
  <si>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</si>
  <si>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</si>
  <si>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</si>
  <si>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</si>
  <si>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</si>
  <si>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</si>
  <si>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</si>
  <si>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</si>
  <si>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</si>
  <si>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</si>
  <si>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</si>
  <si>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</si>
  <si>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</si>
  <si>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</si>
  <si>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</si>
  <si>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</si>
  <si>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</si>
  <si>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</si>
  <si>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</si>
  <si>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</si>
  <si>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</si>
  <si>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</si>
  <si>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</si>
  <si>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</si>
  <si>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</si>
  <si>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</si>
  <si>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</si>
  <si>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</si>
  <si>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</si>
  <si>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</si>
  <si>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</si>
  <si>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</si>
  <si>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ב</t>
    </r>
    <r>
      <rPr>
        <u/>
        <sz val="12"/>
        <color theme="1"/>
        <rFont val="David"/>
      </rPr>
      <t>תחרות משוכללת</t>
    </r>
    <r>
      <rPr>
        <b/>
        <sz val="12"/>
        <color theme="1"/>
        <rFont val="David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</si>
  <si>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</si>
  <si>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</si>
  <si>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</si>
  <si>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</si>
  <si>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</si>
  <si>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</si>
  <si>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</si>
  <si>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</si>
  <si>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</si>
  <si>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</si>
  <si>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</si>
  <si>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</si>
  <si>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</si>
  <si>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</si>
  <si>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</si>
  <si>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</si>
  <si>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</si>
  <si>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</si>
  <si>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</si>
  <si>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</si>
  <si>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</si>
  <si>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</si>
  <si>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</si>
  <si>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</si>
  <si>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</si>
  <si>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</si>
  <si>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</si>
  <si>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</si>
  <si>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</si>
  <si>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</si>
  <si>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</si>
  <si>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</si>
  <si>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</si>
  <si>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</si>
  <si>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</si>
  <si>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</si>
  <si>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</rPr>
      <t>יחידתית (1)</t>
    </r>
    <r>
      <rPr>
        <sz val="12"/>
        <color theme="1"/>
        <rFont val="David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</si>
  <si>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</si>
  <si>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</si>
  <si>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</si>
  <si>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</si>
  <si>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</si>
  <si>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</si>
  <si>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</si>
  <si>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</si>
  <si>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</si>
  <si>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</si>
  <si>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</si>
  <si>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</si>
  <si>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</si>
  <si>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</si>
  <si>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</si>
  <si>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</si>
  <si>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</si>
  <si>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</si>
  <si>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</rPr>
      <t>מר כהן</t>
    </r>
    <r>
      <rPr>
        <sz val="12"/>
        <color theme="1"/>
        <rFont val="David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</si>
  <si>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</si>
  <si>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</si>
  <si>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</si>
  <si>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</si>
  <si>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</si>
  <si>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</si>
  <si>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</si>
  <si>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</si>
  <si>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</si>
  <si>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</si>
  <si>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</si>
  <si>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</si>
  <si>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</si>
  <si>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</si>
  <si>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</si>
  <si>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</si>
  <si>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</si>
  <si>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</si>
  <si>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</si>
  <si>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</si>
  <si>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</si>
  <si>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</si>
  <si>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</si>
  <si>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</si>
  <si>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</si>
  <si>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</si>
  <si>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</si>
  <si>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</si>
  <si>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</si>
  <si>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</si>
  <si>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</si>
  <si>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</si>
  <si>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</si>
  <si>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</si>
  <si>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</si>
  <si>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</si>
  <si>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</si>
  <si>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</si>
  <si>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</si>
  <si>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</si>
  <si>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</si>
  <si>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</si>
  <si>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</si>
  <si>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</si>
  <si>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</si>
  <si>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</si>
  <si>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</si>
  <si>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</si>
  <si>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</si>
  <si>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</si>
  <si>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</si>
  <si>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</si>
  <si>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</si>
  <si>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</rPr>
      <t>MC</t>
    </r>
    <r>
      <rPr>
        <sz val="12"/>
        <color theme="1"/>
        <rFont val="David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</si>
  <si>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</si>
  <si>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</si>
  <si>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</si>
  <si>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</si>
  <si>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</si>
  <si>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</si>
  <si>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</si>
  <si>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</si>
  <si>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</si>
  <si>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</si>
  <si>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</si>
  <si>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</si>
  <si>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</si>
  <si>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</si>
  <si>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</si>
  <si>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</si>
  <si>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</si>
  <si>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</si>
  <si>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</si>
  <si>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</si>
  <si>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</si>
  <si>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</si>
  <si>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</si>
  <si>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</si>
  <si>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</si>
  <si>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</si>
  <si>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</si>
  <si>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</si>
  <si>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</si>
  <si>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</si>
  <si>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</si>
  <si>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</si>
  <si>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</si>
  <si>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</si>
  <si>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</si>
  <si>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</si>
  <si>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</si>
  <si>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</si>
  <si>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</si>
  <si>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</si>
  <si>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</si>
  <si>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</si>
  <si>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</si>
  <si>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</si>
  <si>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</si>
  <si>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</si>
  <si>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</si>
  <si>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</si>
  <si>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</si>
  <si>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</si>
  <si>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</si>
  <si>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</si>
  <si>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</si>
  <si>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</si>
  <si>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</si>
  <si>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</si>
  <si>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</si>
  <si>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</si>
  <si>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</si>
  <si>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</si>
  <si>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</si>
  <si>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</si>
  <si>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</si>
  <si>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</si>
  <si>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</si>
  <si>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</si>
  <si>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</si>
  <si>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</si>
  <si>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</si>
  <si>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</si>
  <si>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</si>
  <si>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</si>
  <si>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</si>
  <si>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</si>
  <si>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</si>
  <si>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</si>
  <si>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</si>
  <si>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</si>
  <si>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</si>
  <si>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</si>
  <si>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</si>
  <si>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</si>
  <si>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</si>
  <si>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</si>
  <si>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</si>
  <si>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</si>
  <si>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</si>
  <si>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</si>
  <si>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</si>
  <si>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</si>
  <si>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</si>
  <si>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</si>
  <si>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</si>
  <si>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</si>
  <si>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</si>
  <si>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</si>
  <si>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</si>
  <si>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</si>
  <si>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</si>
  <si>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</si>
  <si>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</si>
  <si>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</si>
  <si>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</si>
  <si>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</si>
  <si>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</rPr>
      <t>נכונה</t>
    </r>
    <r>
      <rPr>
        <u/>
        <sz val="12"/>
        <color theme="1"/>
        <rFont val="David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</si>
  <si>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</rPr>
      <t>לצרכן</t>
    </r>
    <r>
      <rPr>
        <sz val="12"/>
        <color theme="1"/>
        <rFont val="David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</si>
  <si>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</si>
  <si>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</si>
  <si>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</si>
  <si>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</si>
  <si>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</si>
  <si>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</si>
  <si>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</si>
  <si>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</si>
  <si>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</si>
  <si>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</si>
  <si>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</si>
  <si>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</si>
  <si>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</si>
  <si>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</si>
  <si>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</si>
  <si>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</si>
  <si>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</si>
  <si>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</si>
  <si>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</si>
  <si>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</si>
  <si>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</si>
  <si>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</si>
  <si>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</si>
  <si>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</si>
  <si>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</rPr>
      <t>הביקוש</t>
    </r>
    <r>
      <rPr>
        <sz val="12"/>
        <color theme="1"/>
        <rFont val="David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</si>
  <si>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</si>
  <si>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</rPr>
      <t>ההיצע</t>
    </r>
    <r>
      <rPr>
        <sz val="12"/>
        <color theme="1"/>
        <rFont val="David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</si>
  <si>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</si>
  <si>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</si>
  <si>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</si>
  <si>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</si>
  <si>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</si>
  <si>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</si>
  <si>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</si>
  <si>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</si>
  <si>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</si>
  <si>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</si>
  <si>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</si>
  <si>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</si>
  <si>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</si>
  <si>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</si>
  <si>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</si>
  <si>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</rPr>
      <t>,</t>
    </r>
    <r>
      <rPr>
        <sz val="12"/>
        <color theme="1"/>
        <rFont val="David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</si>
  <si>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</si>
  <si>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</si>
  <si>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</si>
  <si>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</si>
  <si>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</si>
  <si>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</si>
  <si>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</si>
  <si>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</si>
  <si>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</si>
  <si>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</si>
  <si>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</si>
  <si>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</si>
  <si>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</si>
  <si>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</si>
  <si>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</si>
  <si>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</si>
  <si>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</si>
  <si>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</si>
  <si>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</si>
  <si>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</si>
  <si>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</si>
  <si>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</si>
  <si>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</si>
  <si>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</si>
  <si>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</si>
  <si>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</si>
  <si>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</si>
  <si>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</si>
  <si>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</si>
  <si>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</si>
  <si>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</si>
  <si>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</si>
  <si>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</si>
  <si>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</si>
  <si>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</si>
  <si>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</si>
  <si>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</si>
  <si>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</si>
  <si>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</si>
  <si>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</si>
  <si>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</si>
  <si>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</si>
  <si>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</si>
  <si>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</si>
  <si>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</si>
  <si>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</si>
  <si>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</si>
  <si>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</si>
  <si>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</si>
  <si>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</si>
  <si>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</si>
  <si>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</si>
  <si>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</si>
  <si>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</si>
  <si>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</si>
  <si>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</si>
  <si>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</si>
  <si>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</si>
  <si>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</si>
  <si>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</si>
  <si>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</si>
  <si>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</si>
  <si>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</si>
  <si>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</si>
  <si>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</si>
  <si>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</si>
  <si>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</si>
  <si>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</si>
  <si>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</si>
  <si>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</si>
  <si>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</si>
  <si>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</si>
  <si>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</si>
  <si>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</si>
  <si>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</si>
  <si>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</si>
  <si>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</si>
  <si>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</si>
  <si>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</si>
  <si>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</si>
  <si>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</si>
  <si>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</si>
  <si>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</si>
  <si>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</si>
  <si>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</si>
  <si>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</si>
  <si>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</si>
  <si>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</si>
  <si>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</si>
  <si>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</si>
  <si>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</si>
  <si>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</si>
  <si>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</si>
  <si>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</si>
  <si>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</si>
  <si>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</si>
  <si>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</si>
  <si>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</si>
  <si>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</si>
  <si>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</si>
  <si>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</si>
  <si>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</si>
  <si>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</si>
  <si>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</si>
  <si>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</si>
  <si>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</si>
  <si>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</si>
  <si>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</si>
  <si>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</si>
  <si>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</si>
  <si>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</si>
  <si>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</si>
  <si>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</si>
  <si>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</si>
  <si>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</si>
  <si>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</si>
  <si>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</si>
  <si>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</si>
  <si>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</si>
  <si>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</si>
  <si>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</si>
  <si>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</si>
  <si>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</si>
  <si>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</si>
  <si>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</si>
  <si>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</si>
  <si>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</si>
  <si>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</si>
  <si>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</si>
  <si>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</si>
  <si>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</si>
  <si>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</si>
  <si>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</si>
  <si>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</si>
  <si>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</si>
  <si>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</si>
  <si>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</si>
  <si>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</si>
  <si>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</si>
  <si>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</si>
  <si>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</si>
  <si>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</si>
  <si>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</si>
  <si>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</si>
  <si>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</si>
  <si>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</si>
  <si>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</si>
  <si>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</si>
  <si>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</si>
  <si>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</si>
  <si>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</rPr>
      <t>בלתי תלויה</t>
    </r>
    <r>
      <rPr>
        <sz val="12"/>
        <color theme="1"/>
        <rFont val="David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</si>
  <si>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</si>
  <si>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</si>
  <si>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</si>
  <si>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</si>
  <si>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</si>
  <si>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</si>
  <si>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</si>
  <si>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</si>
  <si>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</si>
  <si>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</si>
  <si>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</si>
  <si>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</si>
  <si>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</si>
  <si>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</si>
  <si>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</si>
  <si>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</si>
  <si>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</si>
  <si>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</si>
  <si>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</si>
  <si>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</si>
  <si>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</si>
  <si>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</si>
  <si>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</si>
  <si>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</si>
  <si>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</si>
  <si>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</si>
  <si>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</si>
  <si>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</rPr>
      <t>כסיבה אפשרית</t>
    </r>
    <r>
      <rPr>
        <sz val="12"/>
        <color rgb="FFFF0000"/>
        <rFont val="David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</si>
  <si>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</si>
  <si>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</si>
  <si>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</si>
  <si>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</si>
  <si>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</si>
  <si>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</si>
  <si>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</si>
  <si>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</si>
  <si>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</si>
  <si>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</si>
  <si>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</si>
  <si>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</si>
  <si>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</si>
  <si>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</si>
  <si>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</si>
  <si>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</si>
  <si>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</si>
  <si>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</si>
  <si>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</si>
  <si>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</si>
  <si>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</si>
  <si>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</si>
  <si>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</si>
  <si>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</si>
  <si>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</si>
  <si>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</si>
  <si>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</si>
  <si>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</si>
  <si>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</si>
  <si>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</si>
  <si>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</si>
  <si>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</si>
  <si>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</si>
  <si>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</si>
  <si>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</si>
  <si>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</si>
  <si>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</si>
  <si>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</si>
  <si>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</si>
  <si>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</si>
  <si>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</si>
  <si>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</si>
  <si>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</si>
  <si>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</si>
  <si>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</si>
  <si>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</si>
  <si>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</si>
  <si>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</si>
  <si>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</si>
  <si>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</si>
  <si>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</si>
  <si>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</si>
  <si>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</si>
  <si>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</si>
  <si>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</si>
  <si>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</si>
  <si>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</si>
  <si>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</si>
  <si>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</si>
  <si>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</si>
  <si>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</si>
  <si>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</si>
  <si>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</si>
  <si>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</si>
  <si>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</si>
  <si>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</si>
  <si>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</si>
  <si>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</si>
  <si>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</si>
  <si>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</si>
  <si>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</si>
  <si>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</si>
  <si>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</si>
  <si>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</si>
  <si>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</si>
  <si>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</si>
  <si>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</rPr>
      <t>היחס</t>
    </r>
    <r>
      <rPr>
        <sz val="12"/>
        <color theme="1"/>
        <rFont val="David"/>
      </rPr>
      <t xml:space="preserve"> בין </t>
    </r>
    <r>
      <rPr>
        <u/>
        <sz val="12"/>
        <color theme="1"/>
        <rFont val="David"/>
      </rPr>
      <t>העלות האלטרנטיבית הכוללת</t>
    </r>
    <r>
      <rPr>
        <sz val="12"/>
        <color theme="1"/>
        <rFont val="David"/>
      </rPr>
      <t xml:space="preserve"> לבין </t>
    </r>
    <r>
      <rPr>
        <u/>
        <sz val="12"/>
        <color theme="1"/>
        <rFont val="David"/>
      </rPr>
      <t>היקף הייצור מהמוצר עליו שואלים</t>
    </r>
    <r>
      <rPr>
        <sz val="12"/>
        <color theme="1"/>
        <rFont val="David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</si>
  <si>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</rPr>
      <t>השולית</t>
    </r>
    <r>
      <rPr>
        <b/>
        <sz val="12"/>
        <color rgb="FF000000"/>
        <rFont val="David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</si>
  <si>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</si>
  <si>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</si>
  <si>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</si>
  <si>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</si>
  <si>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</si>
  <si>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</si>
  <si>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</si>
  <si>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</si>
  <si>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</si>
  <si>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</si>
  <si>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</si>
  <si>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</si>
  <si>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</si>
  <si>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</si>
  <si>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</si>
  <si>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</si>
  <si>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</si>
  <si>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</si>
  <si>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</si>
  <si>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</si>
  <si>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</si>
  <si>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</si>
  <si>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</si>
  <si>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</si>
  <si>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</si>
  <si>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</si>
  <si>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</rPr>
      <t>במקרה הלינארי הפשוט</t>
    </r>
    <r>
      <rPr>
        <sz val="12"/>
        <color theme="1"/>
        <rFont val="David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</si>
  <si>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</si>
  <si>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</si>
  <si>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</si>
  <si>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</si>
  <si>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</si>
  <si>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</si>
  <si>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</si>
  <si>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</si>
  <si>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</si>
  <si>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</si>
  <si>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</si>
  <si>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</si>
  <si>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</si>
  <si>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</si>
  <si>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</si>
  <si>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</si>
  <si>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</si>
  <si>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</si>
  <si>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</si>
  <si>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</si>
  <si>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</si>
  <si>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</si>
  <si>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</si>
  <si>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) 1 ק״ג חומר גלם. </t>
    </r>
  </si>
  <si>
    <r>
      <rPr>
        <sz val="12"/>
        <color rgb="FFFF0000"/>
        <rFont val="David"/>
      </rPr>
      <t>500 - 0.5X</t>
    </r>
    <r>
      <rPr>
        <sz val="12"/>
        <color theme="1"/>
        <rFont val="David"/>
      </rPr>
      <t xml:space="preserve"> = </t>
    </r>
    <r>
      <rPr>
        <sz val="12"/>
        <color rgb="FF00B050"/>
        <rFont val="David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</si>
  <si>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</si>
  <si>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</si>
  <si>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</si>
  <si>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</si>
  <si>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</si>
  <si>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</si>
  <si>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</si>
  <si>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</si>
  <si>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</si>
  <si>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</si>
  <si>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</si>
  <si>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</si>
  <si>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</si>
  <si>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</si>
  <si>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</si>
  <si>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</si>
  <si>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</si>
  <si>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</si>
  <si>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</si>
  <si>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</si>
  <si>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</si>
  <si>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</si>
  <si>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</si>
  <si>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</si>
  <si>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</si>
  <si>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</si>
  <si>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</si>
  <si>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</si>
  <si>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</si>
  <si>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</si>
  <si>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</si>
  <si>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</si>
  <si>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</si>
  <si>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</si>
  <si>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</si>
  <si>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</si>
  <si>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</si>
  <si>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</si>
  <si>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</si>
  <si>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</si>
  <si>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</si>
  <si>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</si>
  <si>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</si>
  <si>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</si>
  <si>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</si>
  <si>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</si>
  <si>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</si>
  <si>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</si>
  <si>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</si>
  <si>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</si>
  <si>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</si>
  <si>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</si>
  <si>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</si>
  <si>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</si>
  <si>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</si>
  <si>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</si>
  <si>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</si>
  <si>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</si>
  <si>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</si>
  <si>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</si>
  <si>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</rPr>
      <t>50</t>
    </r>
    <r>
      <rPr>
        <sz val="12"/>
        <color theme="1"/>
        <rFont val="David"/>
      </rPr>
      <t xml:space="preserve">
</t>
    </r>
    <r>
      <rPr>
        <b/>
        <sz val="12"/>
        <color rgb="FFFF0000"/>
        <rFont val="David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</si>
  <si>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</si>
  <si>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</si>
  <si>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</si>
  <si>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</rPr>
      <t>85</t>
    </r>
    <r>
      <rPr>
        <sz val="12"/>
        <color theme="1"/>
        <rFont val="David"/>
      </rPr>
      <t xml:space="preserve">
</t>
    </r>
    <r>
      <rPr>
        <b/>
        <sz val="12"/>
        <color rgb="FFFF0000"/>
        <rFont val="David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</si>
  <si>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</si>
  <si>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</si>
  <si>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</si>
  <si>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</si>
  <si>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</rPr>
      <t>של כל שדה</t>
    </r>
    <r>
      <rPr>
        <b/>
        <sz val="12"/>
        <color theme="1"/>
        <rFont val="David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</si>
  <si>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</si>
  <si>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</si>
  <si>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</si>
  <si>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</si>
  <si>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</si>
  <si>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</si>
  <si>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</si>
  <si>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</si>
  <si>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</si>
  <si>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</si>
  <si>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</si>
  <si>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</si>
  <si>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</si>
  <si>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</si>
  <si>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</si>
  <si>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</si>
  <si>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</si>
  <si>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</si>
  <si>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</si>
  <si>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</si>
  <si>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</si>
  <si>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</si>
  <si>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</si>
  <si>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</si>
  <si>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</si>
  <si>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</si>
  <si>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</si>
  <si>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</si>
  <si>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</si>
  <si>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</si>
  <si>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</si>
  <si>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</si>
  <si>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</si>
  <si>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</si>
  <si>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</si>
  <si>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</si>
  <si>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</si>
  <si>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</si>
  <si>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</si>
  <si>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</si>
  <si>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</si>
  <si>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</si>
  <si>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</si>
  <si>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</si>
  <si>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</si>
  <si>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</si>
  <si>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</si>
  <si>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</si>
  <si>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</si>
  <si>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</rPr>
      <t>30</t>
    </r>
    <r>
      <rPr>
        <sz val="12"/>
        <color theme="1"/>
        <rFont val="David"/>
      </rPr>
      <t xml:space="preserve">
עובדים 31-</t>
    </r>
    <r>
      <rPr>
        <b/>
        <sz val="12"/>
        <color rgb="FFFF0000"/>
        <rFont val="David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</si>
  <si>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</si>
  <si>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</si>
  <si>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</si>
  <si>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</si>
  <si>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</si>
  <si>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</si>
  <si>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</si>
  <si>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</si>
  <si>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</si>
  <si>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</si>
  <si>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</si>
  <si>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</si>
  <si>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</si>
  <si>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</si>
  <si>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</si>
  <si>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</si>
  <si>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</si>
  <si>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</si>
  <si>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</si>
  <si>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</si>
  <si>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</si>
  <si>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</si>
  <si>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</si>
  <si>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</si>
  <si>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</si>
  <si>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</si>
  <si>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</si>
  <si>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</si>
  <si>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</si>
  <si>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</si>
  <si>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</si>
  <si>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</si>
  <si>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</si>
  <si>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</si>
  <si>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</si>
  <si>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</si>
  <si>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</si>
  <si>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</si>
  <si>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</si>
  <si>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</rPr>
      <t>תנאי הסף</t>
    </r>
    <r>
      <rPr>
        <sz val="12"/>
        <color theme="1"/>
        <rFont val="David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</si>
  <si>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</si>
  <si>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</si>
  <si>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</si>
  <si>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</si>
  <si>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</si>
  <si>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</si>
  <si>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</si>
  <si>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</si>
  <si>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</si>
  <si>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</si>
  <si>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</si>
  <si>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</si>
  <si>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</si>
  <si>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</si>
  <si>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</si>
  <si>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</si>
  <si>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</si>
  <si>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</si>
  <si>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</si>
  <si>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</si>
  <si>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</si>
  <si>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</si>
  <si>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</si>
  <si>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</si>
  <si>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</si>
  <si>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</si>
  <si>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</si>
  <si>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</si>
  <si>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</si>
  <si>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</si>
  <si>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</si>
  <si>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</si>
  <si>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</si>
  <si>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</si>
  <si>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</si>
  <si>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</si>
  <si>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</si>
  <si>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</si>
  <si>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</si>
  <si>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</si>
  <si>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</si>
  <si>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</si>
  <si>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</si>
  <si>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</si>
  <si>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</rPr>
      <t>תנאי הכרחי</t>
    </r>
    <r>
      <rPr>
        <sz val="12"/>
        <color theme="1"/>
        <rFont val="David"/>
      </rPr>
      <t xml:space="preserve"> לייצור בטווח הארוך: מחיר מכירה גדול שווה לעלות </t>
    </r>
    <r>
      <rPr>
        <b/>
        <sz val="12"/>
        <color theme="1"/>
        <rFont val="David"/>
      </rPr>
      <t>הכוללת</t>
    </r>
    <r>
      <rPr>
        <sz val="12"/>
        <color theme="1"/>
        <rFont val="David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</si>
  <si>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</si>
  <si>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</si>
  <si>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</si>
  <si>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</si>
  <si>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</si>
  <si>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</si>
  <si>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</si>
  <si>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</si>
  <si>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</si>
  <si>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</si>
  <si>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</si>
  <si>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</si>
  <si>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</si>
  <si>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</si>
  <si>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</si>
  <si>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</si>
  <si>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</si>
  <si>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</si>
  <si>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</si>
  <si>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</si>
  <si>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</si>
  <si>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</si>
  <si>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</si>
  <si>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</si>
  <si>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</si>
  <si>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</si>
  <si>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</si>
  <si>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</si>
  <si>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</si>
  <si>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</si>
  <si>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</si>
  <si>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</si>
  <si>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</si>
  <si>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</si>
  <si>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</si>
  <si>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</si>
  <si>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</si>
  <si>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</si>
  <si>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</si>
  <si>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</si>
  <si>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</si>
  <si>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</si>
  <si>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</si>
  <si>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</si>
  <si>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</si>
  <si>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</si>
  <si>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</si>
  <si>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</si>
  <si>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</si>
  <si>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</si>
  <si>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</si>
  <si>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</rPr>
      <t>השולית</t>
    </r>
    <r>
      <rPr>
        <sz val="12"/>
        <color theme="1"/>
        <rFont val="David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</si>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</sst>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28">
    <font>
      <sz val="12"/>
      <color theme="1"/>
      <name val="Aptos Narrow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000000"/>
      <name val="David"/>
    </font>
    <font>
      <b/>
      <sz val="12"/>
      <color rgb="FFFF0000"/>
      <name val="David"/>
    </font>
    <font>
      <sz val="10"/>
      <color theme="1"/>
      <name val="David"/>
    </font>
    <font>
      <sz val="8"/>
      <color theme="1"/>
      <name val="David"/>
    </font>
    <font>
      <u/>
      <sz val="12"/>
      <color theme="1"/>
      <name val="David"/>
    </font>
    <font>
      <sz val="12"/>
      <color rgb="FF000000"/>
      <name val="David"/>
    </font>
    <font>
      <b/>
      <u/>
      <sz val="12"/>
      <color theme="1"/>
      <name val="David"/>
    </font>
    <font>
      <sz val="10"/>
      <color theme="1"/>
      <name val="Arial"/>
      <family val="2"/>
    </font>
    <font>
      <b/>
      <sz val="12"/>
      <color rgb="FF0070C0"/>
      <name val="David"/>
    </font>
    <font>
      <b/>
      <sz val="12"/>
      <color rgb="FF00B050"/>
      <name val="David"/>
    </font>
    <font>
      <sz val="12"/>
      <name val="David"/>
    </font>
    <font>
      <sz val="12"/>
      <color theme="0"/>
      <name val="David"/>
    </font>
    <font>
      <sz val="9"/>
      <color theme="1"/>
      <name val="David"/>
    </font>
    <font>
      <sz val="12"/>
      <color rgb="FFFF0000"/>
      <name val="David"/>
    </font>
    <font>
      <b/>
      <sz val="12"/>
      <name val="David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</font>
    <font>
      <sz val="12"/>
      <color rgb="FF00B050"/>
      <name val="David"/>
    </font>
    <font>
      <b/>
      <sz val="16"/>
      <color theme="1"/>
      <name val="David"/>
    </font>
    <font>
      <b/>
      <sz val="16"/>
      <color rgb="FFFF0000"/>
      <name val="David"/>
    </font>
  </fonts>
  <fills count="21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</fills>
  <borders count="3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66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10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2" fontId="1" fillId="0" borderId="11" xfId="0" applyNumberFormat="1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2" fontId="1" fillId="0" borderId="12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2" fontId="1" fillId="0" borderId="29" xfId="0" applyNumberFormat="1" applyFont="1" applyBorder="1" applyAlignment="1">
      <alignment horizontal="center"/>
    </xf>
    <xf numFmtId="0" fontId="1" fillId="0" borderId="29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19" borderId="14" xfId="0" applyFont="1" applyFill="1" applyBorder="1"/>
    <xf numFmtId="0" fontId="24" fillId="0" borderId="0" xfId="0" applyFont="1"/>
    <xf numFmtId="0" fontId="2" fillId="11" borderId="27" xfId="0" applyFont="1" applyFill="1" applyBorder="1"/>
    <xf numFmtId="0" fontId="2" fillId="11" borderId="14" xfId="0" applyFont="1" applyFill="1" applyBorder="1"/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9" fillId="0" borderId="0" xfId="0" applyFont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0" borderId="0" xfId="0" applyFont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" fillId="0" borderId="0" xfId="0" applyFont="1" applyAlignment="1">
      <alignment horizontal="center" wrapText="1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7" fillId="3" borderId="28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18" Type="http://schemas.openxmlformats.org/officeDocument/2006/relationships/image" Target="../media/image4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464061</xdr:colOff>
      <xdr:row>39</xdr:row>
      <xdr:rowOff>37669</xdr:rowOff>
    </xdr:from>
    <xdr:to>
      <xdr:col>7</xdr:col>
      <xdr:colOff>299777</xdr:colOff>
      <xdr:row>51</xdr:row>
      <xdr:rowOff>175432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B5CE7-0301-E203-3307-3BAEBCD8C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661537" y="8066652"/>
          <a:ext cx="2305758" cy="2591661"/>
        </a:xfrm>
        <a:prstGeom prst="rect">
          <a:avLst/>
        </a:prstGeom>
      </xdr:spPr>
    </xdr:pic>
    <xdr:clientData/>
  </xdr:twoCellAnchor>
  <xdr:twoCellAnchor editAs="oneCell">
    <xdr:from>
      <xdr:col>3</xdr:col>
      <xdr:colOff>542564</xdr:colOff>
      <xdr:row>145</xdr:row>
      <xdr:rowOff>55280</xdr:rowOff>
    </xdr:from>
    <xdr:to>
      <xdr:col>6</xdr:col>
      <xdr:colOff>741303</xdr:colOff>
      <xdr:row>159</xdr:row>
      <xdr:rowOff>40471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2968508" y="30655850"/>
          <a:ext cx="2670416" cy="28547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22</xdr:row>
      <xdr:rowOff>100794</xdr:rowOff>
    </xdr:from>
    <xdr:to>
      <xdr:col>5</xdr:col>
      <xdr:colOff>396455</xdr:colOff>
      <xdr:row>34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31</xdr:row>
      <xdr:rowOff>107514</xdr:rowOff>
    </xdr:from>
    <xdr:to>
      <xdr:col>6</xdr:col>
      <xdr:colOff>40319</xdr:colOff>
      <xdr:row>31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22</xdr:row>
      <xdr:rowOff>157910</xdr:rowOff>
    </xdr:from>
    <xdr:to>
      <xdr:col>5</xdr:col>
      <xdr:colOff>245264</xdr:colOff>
      <xdr:row>29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23</xdr:row>
      <xdr:rowOff>174709</xdr:rowOff>
    </xdr:from>
    <xdr:to>
      <xdr:col>4</xdr:col>
      <xdr:colOff>729075</xdr:colOff>
      <xdr:row>29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26</xdr:row>
      <xdr:rowOff>3359</xdr:rowOff>
    </xdr:from>
    <xdr:to>
      <xdr:col>4</xdr:col>
      <xdr:colOff>151190</xdr:colOff>
      <xdr:row>26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26</xdr:row>
      <xdr:rowOff>147830</xdr:rowOff>
    </xdr:from>
    <xdr:to>
      <xdr:col>4</xdr:col>
      <xdr:colOff>89034</xdr:colOff>
      <xdr:row>31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26</xdr:row>
      <xdr:rowOff>67195</xdr:rowOff>
    </xdr:from>
    <xdr:to>
      <xdr:col>5</xdr:col>
      <xdr:colOff>356138</xdr:colOff>
      <xdr:row>26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31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25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22</xdr:row>
      <xdr:rowOff>63837</xdr:rowOff>
    </xdr:from>
    <xdr:to>
      <xdr:col>5</xdr:col>
      <xdr:colOff>241905</xdr:colOff>
      <xdr:row>28</xdr:row>
      <xdr:rowOff>3361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37131587" y="456595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23</xdr:row>
      <xdr:rowOff>120950</xdr:rowOff>
    </xdr:from>
    <xdr:to>
      <xdr:col>4</xdr:col>
      <xdr:colOff>97434</xdr:colOff>
      <xdr:row>25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23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228466</xdr:colOff>
      <xdr:row>21</xdr:row>
      <xdr:rowOff>110605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24</xdr:row>
      <xdr:rowOff>114233</xdr:rowOff>
    </xdr:from>
    <xdr:to>
      <xdr:col>4</xdr:col>
      <xdr:colOff>540926</xdr:colOff>
      <xdr:row>25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25</xdr:row>
      <xdr:rowOff>50397</xdr:rowOff>
    </xdr:from>
    <xdr:to>
      <xdr:col>4</xdr:col>
      <xdr:colOff>478770</xdr:colOff>
      <xdr:row>31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24</xdr:row>
      <xdr:rowOff>178069</xdr:rowOff>
    </xdr:from>
    <xdr:to>
      <xdr:col>5</xdr:col>
      <xdr:colOff>362857</xdr:colOff>
      <xdr:row>24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24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31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40317</xdr:colOff>
      <xdr:row>22</xdr:row>
      <xdr:rowOff>144471</xdr:rowOff>
    </xdr:from>
    <xdr:to>
      <xdr:col>4</xdr:col>
      <xdr:colOff>164629</xdr:colOff>
      <xdr:row>23</xdr:row>
      <xdr:rowOff>87354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38035371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22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77274</xdr:colOff>
      <xdr:row>22</xdr:row>
      <xdr:rowOff>144471</xdr:rowOff>
    </xdr:from>
    <xdr:to>
      <xdr:col>5</xdr:col>
      <xdr:colOff>201586</xdr:colOff>
      <xdr:row>23</xdr:row>
      <xdr:rowOff>87354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37171906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208306</xdr:colOff>
      <xdr:row>23</xdr:row>
      <xdr:rowOff>16799</xdr:rowOff>
    </xdr:from>
    <xdr:to>
      <xdr:col>5</xdr:col>
      <xdr:colOff>10079</xdr:colOff>
      <xdr:row>23</xdr:row>
      <xdr:rowOff>28558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37363413" y="4720503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725715</xdr:colOff>
      <xdr:row>21</xdr:row>
      <xdr:rowOff>201319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302380</xdr:colOff>
      <xdr:row>23</xdr:row>
      <xdr:rowOff>77273</xdr:rowOff>
    </xdr:from>
    <xdr:to>
      <xdr:col>4</xdr:col>
      <xdr:colOff>430052</xdr:colOff>
      <xdr:row>24</xdr:row>
      <xdr:rowOff>50397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37769948" y="4780977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527487</xdr:colOff>
      <xdr:row>23</xdr:row>
      <xdr:rowOff>73914</xdr:rowOff>
    </xdr:from>
    <xdr:to>
      <xdr:col>4</xdr:col>
      <xdr:colOff>806348</xdr:colOff>
      <xdr:row>24</xdr:row>
      <xdr:rowOff>57116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37393652" y="4777618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37</xdr:row>
      <xdr:rowOff>57115</xdr:rowOff>
    </xdr:from>
    <xdr:to>
      <xdr:col>5</xdr:col>
      <xdr:colOff>255343</xdr:colOff>
      <xdr:row>38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37</xdr:row>
      <xdr:rowOff>53756</xdr:rowOff>
    </xdr:from>
    <xdr:to>
      <xdr:col>5</xdr:col>
      <xdr:colOff>631639</xdr:colOff>
      <xdr:row>38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58</xdr:row>
      <xdr:rowOff>107514</xdr:rowOff>
    </xdr:from>
    <xdr:to>
      <xdr:col>6</xdr:col>
      <xdr:colOff>40319</xdr:colOff>
      <xdr:row>58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49</xdr:row>
      <xdr:rowOff>157910</xdr:rowOff>
    </xdr:from>
    <xdr:to>
      <xdr:col>5</xdr:col>
      <xdr:colOff>245264</xdr:colOff>
      <xdr:row>56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50</xdr:row>
      <xdr:rowOff>174709</xdr:rowOff>
    </xdr:from>
    <xdr:to>
      <xdr:col>4</xdr:col>
      <xdr:colOff>729075</xdr:colOff>
      <xdr:row>56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53</xdr:row>
      <xdr:rowOff>3359</xdr:rowOff>
    </xdr:from>
    <xdr:to>
      <xdr:col>4</xdr:col>
      <xdr:colOff>151190</xdr:colOff>
      <xdr:row>53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53</xdr:row>
      <xdr:rowOff>147830</xdr:rowOff>
    </xdr:from>
    <xdr:to>
      <xdr:col>4</xdr:col>
      <xdr:colOff>89034</xdr:colOff>
      <xdr:row>58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53</xdr:row>
      <xdr:rowOff>67195</xdr:rowOff>
    </xdr:from>
    <xdr:to>
      <xdr:col>5</xdr:col>
      <xdr:colOff>356138</xdr:colOff>
      <xdr:row>53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58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52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49</xdr:row>
      <xdr:rowOff>63837</xdr:rowOff>
    </xdr:from>
    <xdr:to>
      <xdr:col>5</xdr:col>
      <xdr:colOff>241905</xdr:colOff>
      <xdr:row>55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50</xdr:row>
      <xdr:rowOff>120950</xdr:rowOff>
    </xdr:from>
    <xdr:to>
      <xdr:col>4</xdr:col>
      <xdr:colOff>97434</xdr:colOff>
      <xdr:row>52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50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51</xdr:row>
      <xdr:rowOff>114233</xdr:rowOff>
    </xdr:from>
    <xdr:to>
      <xdr:col>4</xdr:col>
      <xdr:colOff>540926</xdr:colOff>
      <xdr:row>52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52</xdr:row>
      <xdr:rowOff>50397</xdr:rowOff>
    </xdr:from>
    <xdr:to>
      <xdr:col>4</xdr:col>
      <xdr:colOff>478770</xdr:colOff>
      <xdr:row>58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51</xdr:row>
      <xdr:rowOff>178069</xdr:rowOff>
    </xdr:from>
    <xdr:to>
      <xdr:col>5</xdr:col>
      <xdr:colOff>362857</xdr:colOff>
      <xdr:row>51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51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58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48</xdr:row>
      <xdr:rowOff>4687</xdr:rowOff>
    </xdr:from>
    <xdr:to>
      <xdr:col>5</xdr:col>
      <xdr:colOff>366242</xdr:colOff>
      <xdr:row>60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48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95</xdr:row>
      <xdr:rowOff>107514</xdr:rowOff>
    </xdr:from>
    <xdr:to>
      <xdr:col>6</xdr:col>
      <xdr:colOff>40319</xdr:colOff>
      <xdr:row>95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86</xdr:row>
      <xdr:rowOff>157910</xdr:rowOff>
    </xdr:from>
    <xdr:to>
      <xdr:col>5</xdr:col>
      <xdr:colOff>245264</xdr:colOff>
      <xdr:row>93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87</xdr:row>
      <xdr:rowOff>137838</xdr:rowOff>
    </xdr:from>
    <xdr:to>
      <xdr:col>4</xdr:col>
      <xdr:colOff>688107</xdr:colOff>
      <xdr:row>93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90</xdr:row>
      <xdr:rowOff>3359</xdr:rowOff>
    </xdr:from>
    <xdr:to>
      <xdr:col>4</xdr:col>
      <xdr:colOff>151190</xdr:colOff>
      <xdr:row>90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90</xdr:row>
      <xdr:rowOff>147830</xdr:rowOff>
    </xdr:from>
    <xdr:to>
      <xdr:col>4</xdr:col>
      <xdr:colOff>89034</xdr:colOff>
      <xdr:row>95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90</xdr:row>
      <xdr:rowOff>67195</xdr:rowOff>
    </xdr:from>
    <xdr:to>
      <xdr:col>5</xdr:col>
      <xdr:colOff>356138</xdr:colOff>
      <xdr:row>90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95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89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87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87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85</xdr:row>
      <xdr:rowOff>4687</xdr:rowOff>
    </xdr:from>
    <xdr:to>
      <xdr:col>5</xdr:col>
      <xdr:colOff>366242</xdr:colOff>
      <xdr:row>97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92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87</xdr:row>
      <xdr:rowOff>19672</xdr:rowOff>
    </xdr:from>
    <xdr:to>
      <xdr:col>4</xdr:col>
      <xdr:colOff>753180</xdr:colOff>
      <xdr:row>87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84</xdr:row>
      <xdr:rowOff>202974</xdr:rowOff>
    </xdr:from>
    <xdr:to>
      <xdr:col>4</xdr:col>
      <xdr:colOff>683618</xdr:colOff>
      <xdr:row>91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91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88</xdr:row>
      <xdr:rowOff>3359</xdr:rowOff>
    </xdr:from>
    <xdr:to>
      <xdr:col>3</xdr:col>
      <xdr:colOff>618223</xdr:colOff>
      <xdr:row>88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89</xdr:row>
      <xdr:rowOff>12637</xdr:rowOff>
    </xdr:from>
    <xdr:to>
      <xdr:col>3</xdr:col>
      <xdr:colOff>539680</xdr:colOff>
      <xdr:row>95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95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88</xdr:row>
      <xdr:rowOff>69646</xdr:rowOff>
    </xdr:from>
    <xdr:to>
      <xdr:col>5</xdr:col>
      <xdr:colOff>331838</xdr:colOff>
      <xdr:row>88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118</xdr:row>
      <xdr:rowOff>78619</xdr:rowOff>
    </xdr:from>
    <xdr:to>
      <xdr:col>7</xdr:col>
      <xdr:colOff>54428</xdr:colOff>
      <xdr:row>131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129</xdr:row>
      <xdr:rowOff>96762</xdr:rowOff>
    </xdr:from>
    <xdr:to>
      <xdr:col>7</xdr:col>
      <xdr:colOff>453570</xdr:colOff>
      <xdr:row>129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129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117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118</xdr:row>
      <xdr:rowOff>48381</xdr:rowOff>
    </xdr:from>
    <xdr:to>
      <xdr:col>2</xdr:col>
      <xdr:colOff>526142</xdr:colOff>
      <xdr:row>131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129</xdr:row>
      <xdr:rowOff>42332</xdr:rowOff>
    </xdr:from>
    <xdr:to>
      <xdr:col>3</xdr:col>
      <xdr:colOff>102810</xdr:colOff>
      <xdr:row>129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116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129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120</xdr:row>
      <xdr:rowOff>114906</xdr:rowOff>
    </xdr:from>
    <xdr:to>
      <xdr:col>2</xdr:col>
      <xdr:colOff>368230</xdr:colOff>
      <xdr:row>127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127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121</xdr:row>
      <xdr:rowOff>108858</xdr:rowOff>
    </xdr:from>
    <xdr:to>
      <xdr:col>2</xdr:col>
      <xdr:colOff>41662</xdr:colOff>
      <xdr:row>127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120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123</xdr:row>
      <xdr:rowOff>126999</xdr:rowOff>
    </xdr:from>
    <xdr:to>
      <xdr:col>1</xdr:col>
      <xdr:colOff>299693</xdr:colOff>
      <xdr:row>124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120</xdr:row>
      <xdr:rowOff>78620</xdr:rowOff>
    </xdr:from>
    <xdr:to>
      <xdr:col>6</xdr:col>
      <xdr:colOff>229135</xdr:colOff>
      <xdr:row>126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120</xdr:row>
      <xdr:rowOff>140514</xdr:rowOff>
    </xdr:from>
    <xdr:to>
      <xdr:col>6</xdr:col>
      <xdr:colOff>62121</xdr:colOff>
      <xdr:row>126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122</xdr:row>
      <xdr:rowOff>174334</xdr:rowOff>
    </xdr:from>
    <xdr:to>
      <xdr:col>5</xdr:col>
      <xdr:colOff>338294</xdr:colOff>
      <xdr:row>123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119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126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150</xdr:row>
      <xdr:rowOff>78619</xdr:rowOff>
    </xdr:from>
    <xdr:to>
      <xdr:col>7</xdr:col>
      <xdr:colOff>54428</xdr:colOff>
      <xdr:row>163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161</xdr:row>
      <xdr:rowOff>96762</xdr:rowOff>
    </xdr:from>
    <xdr:to>
      <xdr:col>7</xdr:col>
      <xdr:colOff>453570</xdr:colOff>
      <xdr:row>161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161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149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150</xdr:row>
      <xdr:rowOff>48381</xdr:rowOff>
    </xdr:from>
    <xdr:to>
      <xdr:col>2</xdr:col>
      <xdr:colOff>526142</xdr:colOff>
      <xdr:row>163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161</xdr:row>
      <xdr:rowOff>42332</xdr:rowOff>
    </xdr:from>
    <xdr:to>
      <xdr:col>3</xdr:col>
      <xdr:colOff>102810</xdr:colOff>
      <xdr:row>161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148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161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152</xdr:row>
      <xdr:rowOff>114906</xdr:rowOff>
    </xdr:from>
    <xdr:to>
      <xdr:col>2</xdr:col>
      <xdr:colOff>368230</xdr:colOff>
      <xdr:row>159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153</xdr:row>
      <xdr:rowOff>108858</xdr:rowOff>
    </xdr:from>
    <xdr:to>
      <xdr:col>2</xdr:col>
      <xdr:colOff>41662</xdr:colOff>
      <xdr:row>159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152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155</xdr:row>
      <xdr:rowOff>126999</xdr:rowOff>
    </xdr:from>
    <xdr:to>
      <xdr:col>1</xdr:col>
      <xdr:colOff>299693</xdr:colOff>
      <xdr:row>156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152</xdr:row>
      <xdr:rowOff>78620</xdr:rowOff>
    </xdr:from>
    <xdr:to>
      <xdr:col>6</xdr:col>
      <xdr:colOff>229135</xdr:colOff>
      <xdr:row>158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153</xdr:row>
      <xdr:rowOff>72572</xdr:rowOff>
    </xdr:from>
    <xdr:to>
      <xdr:col>5</xdr:col>
      <xdr:colOff>731091</xdr:colOff>
      <xdr:row>159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155</xdr:row>
      <xdr:rowOff>90713</xdr:rowOff>
    </xdr:from>
    <xdr:to>
      <xdr:col>5</xdr:col>
      <xdr:colOff>160598</xdr:colOff>
      <xdr:row>156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152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158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792244</xdr:colOff>
      <xdr:row>121</xdr:row>
      <xdr:rowOff>144099</xdr:rowOff>
    </xdr:from>
    <xdr:to>
      <xdr:col>1</xdr:col>
      <xdr:colOff>401757</xdr:colOff>
      <xdr:row>121</xdr:row>
      <xdr:rowOff>150146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28045898" y="25674757"/>
          <a:ext cx="43527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29866</xdr:colOff>
      <xdr:row>118</xdr:row>
      <xdr:rowOff>155895</xdr:rowOff>
    </xdr:from>
    <xdr:to>
      <xdr:col>2</xdr:col>
      <xdr:colOff>292527</xdr:colOff>
      <xdr:row>124</xdr:row>
      <xdr:rowOff>95418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27329366" y="25075072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432293</xdr:colOff>
      <xdr:row>117</xdr:row>
      <xdr:rowOff>201290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630073</xdr:colOff>
      <xdr:row>121</xdr:row>
      <xdr:rowOff>184490</xdr:rowOff>
    </xdr:from>
    <xdr:to>
      <xdr:col>1</xdr:col>
      <xdr:colOff>754385</xdr:colOff>
      <xdr:row>122</xdr:row>
      <xdr:rowOff>123341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27693270" y="25715148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571836</xdr:colOff>
      <xdr:row>118</xdr:row>
      <xdr:rowOff>188372</xdr:rowOff>
    </xdr:from>
    <xdr:to>
      <xdr:col>5</xdr:col>
      <xdr:colOff>746542</xdr:colOff>
      <xdr:row>125</xdr:row>
      <xdr:rowOff>102808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C51B045E-0F25-C418-161D-C22FAD62B3E9}"/>
            </a:ext>
          </a:extLst>
        </xdr:cNvPr>
        <xdr:cNvCxnSpPr/>
      </xdr:nvCxnSpPr>
      <xdr:spPr>
        <a:xfrm>
          <a:off x="13524398067" y="25107549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741843</xdr:colOff>
      <xdr:row>121</xdr:row>
      <xdr:rowOff>69808</xdr:rowOff>
    </xdr:from>
    <xdr:to>
      <xdr:col>5</xdr:col>
      <xdr:colOff>40393</xdr:colOff>
      <xdr:row>122</xdr:row>
      <xdr:rowOff>8659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25104216" y="25600466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52264</xdr:colOff>
      <xdr:row>124</xdr:row>
      <xdr:rowOff>138872</xdr:rowOff>
    </xdr:from>
    <xdr:to>
      <xdr:col>4</xdr:col>
      <xdr:colOff>546607</xdr:colOff>
      <xdr:row>124</xdr:row>
      <xdr:rowOff>141111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25423764" y="26281012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155</xdr:row>
      <xdr:rowOff>57490</xdr:rowOff>
    </xdr:from>
    <xdr:to>
      <xdr:col>1</xdr:col>
      <xdr:colOff>36584</xdr:colOff>
      <xdr:row>155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154</xdr:row>
      <xdr:rowOff>176800</xdr:rowOff>
    </xdr:from>
    <xdr:to>
      <xdr:col>1</xdr:col>
      <xdr:colOff>444090</xdr:colOff>
      <xdr:row>160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153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156</xdr:row>
      <xdr:rowOff>184485</xdr:rowOff>
    </xdr:from>
    <xdr:to>
      <xdr:col>0</xdr:col>
      <xdr:colOff>735273</xdr:colOff>
      <xdr:row>157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154</xdr:row>
      <xdr:rowOff>88848</xdr:rowOff>
    </xdr:from>
    <xdr:to>
      <xdr:col>6</xdr:col>
      <xdr:colOff>167242</xdr:colOff>
      <xdr:row>154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153</xdr:row>
      <xdr:rowOff>172694</xdr:rowOff>
    </xdr:from>
    <xdr:to>
      <xdr:col>6</xdr:col>
      <xdr:colOff>720410</xdr:colOff>
      <xdr:row>160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157</xdr:row>
      <xdr:rowOff>75033</xdr:rowOff>
    </xdr:from>
    <xdr:to>
      <xdr:col>5</xdr:col>
      <xdr:colOff>521215</xdr:colOff>
      <xdr:row>158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160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184</xdr:row>
      <xdr:rowOff>120207</xdr:rowOff>
    </xdr:from>
    <xdr:to>
      <xdr:col>4</xdr:col>
      <xdr:colOff>569671</xdr:colOff>
      <xdr:row>193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191</xdr:row>
      <xdr:rowOff>78395</xdr:rowOff>
    </xdr:from>
    <xdr:to>
      <xdr:col>5</xdr:col>
      <xdr:colOff>209053</xdr:colOff>
      <xdr:row>191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186</xdr:row>
      <xdr:rowOff>31358</xdr:rowOff>
    </xdr:from>
    <xdr:to>
      <xdr:col>3</xdr:col>
      <xdr:colOff>778724</xdr:colOff>
      <xdr:row>189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186</xdr:row>
      <xdr:rowOff>26131</xdr:rowOff>
    </xdr:from>
    <xdr:to>
      <xdr:col>4</xdr:col>
      <xdr:colOff>73170</xdr:colOff>
      <xdr:row>189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185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187</xdr:row>
      <xdr:rowOff>83621</xdr:rowOff>
    </xdr:from>
    <xdr:to>
      <xdr:col>3</xdr:col>
      <xdr:colOff>484930</xdr:colOff>
      <xdr:row>188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183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189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197</xdr:row>
      <xdr:rowOff>120207</xdr:rowOff>
    </xdr:from>
    <xdr:to>
      <xdr:col>4</xdr:col>
      <xdr:colOff>569671</xdr:colOff>
      <xdr:row>206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204</xdr:row>
      <xdr:rowOff>78395</xdr:rowOff>
    </xdr:from>
    <xdr:to>
      <xdr:col>5</xdr:col>
      <xdr:colOff>209053</xdr:colOff>
      <xdr:row>204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199</xdr:row>
      <xdr:rowOff>31358</xdr:rowOff>
    </xdr:from>
    <xdr:to>
      <xdr:col>3</xdr:col>
      <xdr:colOff>778724</xdr:colOff>
      <xdr:row>202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199</xdr:row>
      <xdr:rowOff>26131</xdr:rowOff>
    </xdr:from>
    <xdr:to>
      <xdr:col>4</xdr:col>
      <xdr:colOff>73170</xdr:colOff>
      <xdr:row>202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198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200</xdr:row>
      <xdr:rowOff>83621</xdr:rowOff>
    </xdr:from>
    <xdr:to>
      <xdr:col>3</xdr:col>
      <xdr:colOff>484930</xdr:colOff>
      <xdr:row>201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196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202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199</xdr:row>
      <xdr:rowOff>177695</xdr:rowOff>
    </xdr:from>
    <xdr:to>
      <xdr:col>3</xdr:col>
      <xdr:colOff>146337</xdr:colOff>
      <xdr:row>202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199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201</xdr:row>
      <xdr:rowOff>198599</xdr:rowOff>
    </xdr:from>
    <xdr:to>
      <xdr:col>3</xdr:col>
      <xdr:colOff>92954</xdr:colOff>
      <xdr:row>202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220</xdr:row>
      <xdr:rowOff>120207</xdr:rowOff>
    </xdr:from>
    <xdr:to>
      <xdr:col>3</xdr:col>
      <xdr:colOff>569671</xdr:colOff>
      <xdr:row>229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227</xdr:row>
      <xdr:rowOff>78395</xdr:rowOff>
    </xdr:from>
    <xdr:to>
      <xdr:col>4</xdr:col>
      <xdr:colOff>209053</xdr:colOff>
      <xdr:row>227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222</xdr:row>
      <xdr:rowOff>31358</xdr:rowOff>
    </xdr:from>
    <xdr:to>
      <xdr:col>2</xdr:col>
      <xdr:colOff>778724</xdr:colOff>
      <xdr:row>225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223</xdr:row>
      <xdr:rowOff>83621</xdr:rowOff>
    </xdr:from>
    <xdr:to>
      <xdr:col>2</xdr:col>
      <xdr:colOff>484930</xdr:colOff>
      <xdr:row>224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220</xdr:row>
      <xdr:rowOff>120207</xdr:rowOff>
    </xdr:from>
    <xdr:to>
      <xdr:col>8</xdr:col>
      <xdr:colOff>569671</xdr:colOff>
      <xdr:row>229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227</xdr:row>
      <xdr:rowOff>78395</xdr:rowOff>
    </xdr:from>
    <xdr:to>
      <xdr:col>9</xdr:col>
      <xdr:colOff>209053</xdr:colOff>
      <xdr:row>227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222</xdr:row>
      <xdr:rowOff>31358</xdr:rowOff>
    </xdr:from>
    <xdr:to>
      <xdr:col>8</xdr:col>
      <xdr:colOff>99300</xdr:colOff>
      <xdr:row>225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223</xdr:row>
      <xdr:rowOff>47036</xdr:rowOff>
    </xdr:from>
    <xdr:to>
      <xdr:col>7</xdr:col>
      <xdr:colOff>448345</xdr:colOff>
      <xdr:row>223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224</xdr:row>
      <xdr:rowOff>67942</xdr:rowOff>
    </xdr:from>
    <xdr:to>
      <xdr:col>7</xdr:col>
      <xdr:colOff>751473</xdr:colOff>
      <xdr:row>225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223</xdr:row>
      <xdr:rowOff>15679</xdr:rowOff>
    </xdr:from>
    <xdr:to>
      <xdr:col>2</xdr:col>
      <xdr:colOff>423333</xdr:colOff>
      <xdr:row>225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222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223</xdr:row>
      <xdr:rowOff>118377</xdr:rowOff>
    </xdr:from>
    <xdr:to>
      <xdr:col>8</xdr:col>
      <xdr:colOff>564444</xdr:colOff>
      <xdr:row>223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223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224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224</xdr:row>
      <xdr:rowOff>167243</xdr:rowOff>
    </xdr:from>
    <xdr:to>
      <xdr:col>8</xdr:col>
      <xdr:colOff>553991</xdr:colOff>
      <xdr:row>224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224</xdr:row>
      <xdr:rowOff>104526</xdr:rowOff>
    </xdr:from>
    <xdr:to>
      <xdr:col>2</xdr:col>
      <xdr:colOff>202707</xdr:colOff>
      <xdr:row>225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694765</xdr:colOff>
      <xdr:row>194</xdr:row>
      <xdr:rowOff>156882</xdr:rowOff>
    </xdr:from>
    <xdr:to>
      <xdr:col>5</xdr:col>
      <xdr:colOff>764695</xdr:colOff>
      <xdr:row>207</xdr:row>
      <xdr:rowOff>192016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20099805" y="38354000"/>
          <a:ext cx="3371930" cy="2657310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17</xdr:row>
      <xdr:rowOff>127000</xdr:rowOff>
    </xdr:from>
    <xdr:to>
      <xdr:col>3</xdr:col>
      <xdr:colOff>235857</xdr:colOff>
      <xdr:row>28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27</xdr:row>
      <xdr:rowOff>108857</xdr:rowOff>
    </xdr:from>
    <xdr:to>
      <xdr:col>3</xdr:col>
      <xdr:colOff>411238</xdr:colOff>
      <xdr:row>27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18</xdr:row>
      <xdr:rowOff>169334</xdr:rowOff>
    </xdr:from>
    <xdr:to>
      <xdr:col>2</xdr:col>
      <xdr:colOff>520095</xdr:colOff>
      <xdr:row>26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19</xdr:row>
      <xdr:rowOff>66524</xdr:rowOff>
    </xdr:from>
    <xdr:to>
      <xdr:col>2</xdr:col>
      <xdr:colOff>713618</xdr:colOff>
      <xdr:row>24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24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22</xdr:row>
      <xdr:rowOff>6047</xdr:rowOff>
    </xdr:from>
    <xdr:to>
      <xdr:col>1</xdr:col>
      <xdr:colOff>689428</xdr:colOff>
      <xdr:row>22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17</xdr:row>
      <xdr:rowOff>127000</xdr:rowOff>
    </xdr:from>
    <xdr:to>
      <xdr:col>8</xdr:col>
      <xdr:colOff>235857</xdr:colOff>
      <xdr:row>28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27</xdr:row>
      <xdr:rowOff>108857</xdr:rowOff>
    </xdr:from>
    <xdr:to>
      <xdr:col>8</xdr:col>
      <xdr:colOff>411238</xdr:colOff>
      <xdr:row>27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18</xdr:row>
      <xdr:rowOff>169334</xdr:rowOff>
    </xdr:from>
    <xdr:to>
      <xdr:col>7</xdr:col>
      <xdr:colOff>520095</xdr:colOff>
      <xdr:row>26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19</xdr:row>
      <xdr:rowOff>66524</xdr:rowOff>
    </xdr:from>
    <xdr:to>
      <xdr:col>7</xdr:col>
      <xdr:colOff>713618</xdr:colOff>
      <xdr:row>24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18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22</xdr:row>
      <xdr:rowOff>6047</xdr:rowOff>
    </xdr:from>
    <xdr:to>
      <xdr:col>6</xdr:col>
      <xdr:colOff>689428</xdr:colOff>
      <xdr:row>22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21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27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22</xdr:row>
      <xdr:rowOff>72568</xdr:rowOff>
    </xdr:from>
    <xdr:to>
      <xdr:col>3</xdr:col>
      <xdr:colOff>235857</xdr:colOff>
      <xdr:row>22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22</xdr:row>
      <xdr:rowOff>163285</xdr:rowOff>
    </xdr:from>
    <xdr:to>
      <xdr:col>1</xdr:col>
      <xdr:colOff>622904</xdr:colOff>
      <xdr:row>27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16</xdr:row>
      <xdr:rowOff>88377</xdr:rowOff>
    </xdr:from>
    <xdr:to>
      <xdr:col>8</xdr:col>
      <xdr:colOff>108548</xdr:colOff>
      <xdr:row>23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423333</xdr:colOff>
      <xdr:row>17</xdr:row>
      <xdr:rowOff>42334</xdr:rowOff>
    </xdr:from>
    <xdr:to>
      <xdr:col>6</xdr:col>
      <xdr:colOff>423333</xdr:colOff>
      <xdr:row>21</xdr:row>
      <xdr:rowOff>12095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9139619" y="2957286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263449</xdr:colOff>
      <xdr:row>20</xdr:row>
      <xdr:rowOff>36388</xdr:rowOff>
    </xdr:from>
    <xdr:to>
      <xdr:col>7</xdr:col>
      <xdr:colOff>396496</xdr:colOff>
      <xdr:row>20</xdr:row>
      <xdr:rowOff>190052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30634498" y="3716502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20</xdr:row>
      <xdr:rowOff>112568</xdr:rowOff>
    </xdr:from>
    <xdr:to>
      <xdr:col>8</xdr:col>
      <xdr:colOff>269498</xdr:colOff>
      <xdr:row>20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20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20</xdr:row>
      <xdr:rowOff>188748</xdr:rowOff>
    </xdr:from>
    <xdr:to>
      <xdr:col>7</xdr:col>
      <xdr:colOff>309391</xdr:colOff>
      <xdr:row>27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27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223557</xdr:colOff>
      <xdr:row>24</xdr:row>
      <xdr:rowOff>155761</xdr:rowOff>
    </xdr:from>
    <xdr:to>
      <xdr:col>7</xdr:col>
      <xdr:colOff>356604</xdr:colOff>
      <xdr:row>25</xdr:row>
      <xdr:rowOff>107380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30674390" y="4644056"/>
          <a:ext cx="133047" cy="1536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24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25</xdr:row>
      <xdr:rowOff>17902</xdr:rowOff>
    </xdr:from>
    <xdr:to>
      <xdr:col>8</xdr:col>
      <xdr:colOff>214106</xdr:colOff>
      <xdr:row>25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47</xdr:row>
      <xdr:rowOff>127000</xdr:rowOff>
    </xdr:from>
    <xdr:to>
      <xdr:col>6</xdr:col>
      <xdr:colOff>235857</xdr:colOff>
      <xdr:row>58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57</xdr:row>
      <xdr:rowOff>108857</xdr:rowOff>
    </xdr:from>
    <xdr:to>
      <xdr:col>6</xdr:col>
      <xdr:colOff>411238</xdr:colOff>
      <xdr:row>57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57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48</xdr:row>
      <xdr:rowOff>169334</xdr:rowOff>
    </xdr:from>
    <xdr:to>
      <xdr:col>5</xdr:col>
      <xdr:colOff>520095</xdr:colOff>
      <xdr:row>56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49</xdr:row>
      <xdr:rowOff>66524</xdr:rowOff>
    </xdr:from>
    <xdr:to>
      <xdr:col>5</xdr:col>
      <xdr:colOff>713618</xdr:colOff>
      <xdr:row>54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48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52</xdr:row>
      <xdr:rowOff>6047</xdr:rowOff>
    </xdr:from>
    <xdr:to>
      <xdr:col>4</xdr:col>
      <xdr:colOff>689428</xdr:colOff>
      <xdr:row>52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46</xdr:row>
      <xdr:rowOff>102810</xdr:rowOff>
    </xdr:from>
    <xdr:to>
      <xdr:col>6</xdr:col>
      <xdr:colOff>54429</xdr:colOff>
      <xdr:row>54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47</xdr:row>
      <xdr:rowOff>42334</xdr:rowOff>
    </xdr:from>
    <xdr:to>
      <xdr:col>4</xdr:col>
      <xdr:colOff>423333</xdr:colOff>
      <xdr:row>51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50</xdr:row>
      <xdr:rowOff>54428</xdr:rowOff>
    </xdr:from>
    <xdr:to>
      <xdr:col>5</xdr:col>
      <xdr:colOff>356809</xdr:colOff>
      <xdr:row>51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50</xdr:row>
      <xdr:rowOff>127000</xdr:rowOff>
    </xdr:from>
    <xdr:to>
      <xdr:col>6</xdr:col>
      <xdr:colOff>229810</xdr:colOff>
      <xdr:row>50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50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50</xdr:row>
      <xdr:rowOff>199572</xdr:rowOff>
    </xdr:from>
    <xdr:to>
      <xdr:col>5</xdr:col>
      <xdr:colOff>266095</xdr:colOff>
      <xdr:row>57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57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54</xdr:row>
      <xdr:rowOff>108857</xdr:rowOff>
    </xdr:from>
    <xdr:to>
      <xdr:col>5</xdr:col>
      <xdr:colOff>320524</xdr:colOff>
      <xdr:row>55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54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54</xdr:row>
      <xdr:rowOff>187476</xdr:rowOff>
    </xdr:from>
    <xdr:to>
      <xdr:col>6</xdr:col>
      <xdr:colOff>217714</xdr:colOff>
      <xdr:row>54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51</xdr:row>
      <xdr:rowOff>37045</xdr:rowOff>
    </xdr:from>
    <xdr:to>
      <xdr:col>5</xdr:col>
      <xdr:colOff>284713</xdr:colOff>
      <xdr:row>54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52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55</xdr:row>
      <xdr:rowOff>41415</xdr:rowOff>
    </xdr:from>
    <xdr:to>
      <xdr:col>6</xdr:col>
      <xdr:colOff>186461</xdr:colOff>
      <xdr:row>55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55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294157</xdr:colOff>
      <xdr:row>50</xdr:row>
      <xdr:rowOff>181733</xdr:rowOff>
    </xdr:from>
    <xdr:to>
      <xdr:col>6</xdr:col>
      <xdr:colOff>209491</xdr:colOff>
      <xdr:row>54</xdr:row>
      <xdr:rowOff>163591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53377993" y="10050862"/>
          <a:ext cx="742882" cy="801213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69</xdr:row>
      <xdr:rowOff>127000</xdr:rowOff>
    </xdr:from>
    <xdr:to>
      <xdr:col>6</xdr:col>
      <xdr:colOff>235857</xdr:colOff>
      <xdr:row>80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79</xdr:row>
      <xdr:rowOff>108857</xdr:rowOff>
    </xdr:from>
    <xdr:to>
      <xdr:col>6</xdr:col>
      <xdr:colOff>411238</xdr:colOff>
      <xdr:row>79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68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79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70</xdr:row>
      <xdr:rowOff>169334</xdr:rowOff>
    </xdr:from>
    <xdr:to>
      <xdr:col>5</xdr:col>
      <xdr:colOff>731762</xdr:colOff>
      <xdr:row>79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71</xdr:row>
      <xdr:rowOff>66524</xdr:rowOff>
    </xdr:from>
    <xdr:to>
      <xdr:col>5</xdr:col>
      <xdr:colOff>713618</xdr:colOff>
      <xdr:row>76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70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76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74</xdr:row>
      <xdr:rowOff>6047</xdr:rowOff>
    </xdr:from>
    <xdr:to>
      <xdr:col>4</xdr:col>
      <xdr:colOff>689428</xdr:colOff>
      <xdr:row>74</xdr:row>
      <xdr:rowOff>163285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68</xdr:row>
      <xdr:rowOff>102810</xdr:rowOff>
    </xdr:from>
    <xdr:to>
      <xdr:col>6</xdr:col>
      <xdr:colOff>54429</xdr:colOff>
      <xdr:row>76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67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69</xdr:row>
      <xdr:rowOff>42334</xdr:rowOff>
    </xdr:from>
    <xdr:to>
      <xdr:col>4</xdr:col>
      <xdr:colOff>423333</xdr:colOff>
      <xdr:row>73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72</xdr:row>
      <xdr:rowOff>54428</xdr:rowOff>
    </xdr:from>
    <xdr:to>
      <xdr:col>5</xdr:col>
      <xdr:colOff>356809</xdr:colOff>
      <xdr:row>73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72</xdr:row>
      <xdr:rowOff>127000</xdr:rowOff>
    </xdr:from>
    <xdr:to>
      <xdr:col>6</xdr:col>
      <xdr:colOff>229810</xdr:colOff>
      <xdr:row>72</xdr:row>
      <xdr:rowOff>140255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72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72</xdr:row>
      <xdr:rowOff>199572</xdr:rowOff>
    </xdr:from>
    <xdr:to>
      <xdr:col>5</xdr:col>
      <xdr:colOff>266095</xdr:colOff>
      <xdr:row>79</xdr:row>
      <xdr:rowOff>96762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79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76</xdr:row>
      <xdr:rowOff>108857</xdr:rowOff>
    </xdr:from>
    <xdr:to>
      <xdr:col>5</xdr:col>
      <xdr:colOff>320524</xdr:colOff>
      <xdr:row>77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76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76</xdr:row>
      <xdr:rowOff>187476</xdr:rowOff>
    </xdr:from>
    <xdr:to>
      <xdr:col>6</xdr:col>
      <xdr:colOff>217714</xdr:colOff>
      <xdr:row>76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238784</xdr:colOff>
      <xdr:row>72</xdr:row>
      <xdr:rowOff>183184</xdr:rowOff>
    </xdr:from>
    <xdr:to>
      <xdr:col>6</xdr:col>
      <xdr:colOff>269021</xdr:colOff>
      <xdr:row>78</xdr:row>
      <xdr:rowOff>86422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53318463" y="14558765"/>
          <a:ext cx="1685333" cy="113227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76</xdr:row>
      <xdr:rowOff>3901</xdr:rowOff>
    </xdr:from>
    <xdr:to>
      <xdr:col>4</xdr:col>
      <xdr:colOff>366175</xdr:colOff>
      <xdr:row>77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78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74</xdr:row>
      <xdr:rowOff>14048</xdr:rowOff>
    </xdr:from>
    <xdr:to>
      <xdr:col>5</xdr:col>
      <xdr:colOff>671090</xdr:colOff>
      <xdr:row>74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53743942" y="14799306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123</xdr:row>
      <xdr:rowOff>182034</xdr:rowOff>
    </xdr:from>
    <xdr:to>
      <xdr:col>5</xdr:col>
      <xdr:colOff>235858</xdr:colOff>
      <xdr:row>134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133</xdr:row>
      <xdr:rowOff>163891</xdr:rowOff>
    </xdr:from>
    <xdr:to>
      <xdr:col>5</xdr:col>
      <xdr:colOff>411239</xdr:colOff>
      <xdr:row>133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123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133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143</xdr:row>
      <xdr:rowOff>0</xdr:rowOff>
    </xdr:from>
    <xdr:to>
      <xdr:col>4</xdr:col>
      <xdr:colOff>810382</xdr:colOff>
      <xdr:row>153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152</xdr:row>
      <xdr:rowOff>187476</xdr:rowOff>
    </xdr:from>
    <xdr:to>
      <xdr:col>5</xdr:col>
      <xdr:colOff>157239</xdr:colOff>
      <xdr:row>152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142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152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162</xdr:row>
      <xdr:rowOff>205619</xdr:rowOff>
    </xdr:from>
    <xdr:to>
      <xdr:col>4</xdr:col>
      <xdr:colOff>810382</xdr:colOff>
      <xdr:row>173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172</xdr:row>
      <xdr:rowOff>187475</xdr:rowOff>
    </xdr:from>
    <xdr:to>
      <xdr:col>5</xdr:col>
      <xdr:colOff>157239</xdr:colOff>
      <xdr:row>172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161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124</xdr:row>
      <xdr:rowOff>30238</xdr:rowOff>
    </xdr:from>
    <xdr:to>
      <xdr:col>3</xdr:col>
      <xdr:colOff>798286</xdr:colOff>
      <xdr:row>133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123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125</xdr:row>
      <xdr:rowOff>24191</xdr:rowOff>
    </xdr:from>
    <xdr:to>
      <xdr:col>4</xdr:col>
      <xdr:colOff>556382</xdr:colOff>
      <xdr:row>133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124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129</xdr:row>
      <xdr:rowOff>175381</xdr:rowOff>
    </xdr:from>
    <xdr:to>
      <xdr:col>4</xdr:col>
      <xdr:colOff>30238</xdr:colOff>
      <xdr:row>130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143</xdr:row>
      <xdr:rowOff>181428</xdr:rowOff>
    </xdr:from>
    <xdr:to>
      <xdr:col>4</xdr:col>
      <xdr:colOff>405190</xdr:colOff>
      <xdr:row>150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143</xdr:row>
      <xdr:rowOff>96763</xdr:rowOff>
    </xdr:from>
    <xdr:to>
      <xdr:col>4</xdr:col>
      <xdr:colOff>350763</xdr:colOff>
      <xdr:row>151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150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142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147</xdr:row>
      <xdr:rowOff>6048</xdr:rowOff>
    </xdr:from>
    <xdr:to>
      <xdr:col>3</xdr:col>
      <xdr:colOff>417286</xdr:colOff>
      <xdr:row>147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330390</xdr:colOff>
      <xdr:row>149</xdr:row>
      <xdr:rowOff>143763</xdr:rowOff>
    </xdr:from>
    <xdr:to>
      <xdr:col>4</xdr:col>
      <xdr:colOff>750531</xdr:colOff>
      <xdr:row>149</xdr:row>
      <xdr:rowOff>155858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18180504" y="29923073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798284</xdr:colOff>
      <xdr:row>149</xdr:row>
      <xdr:rowOff>39574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164</xdr:row>
      <xdr:rowOff>54428</xdr:rowOff>
    </xdr:from>
    <xdr:to>
      <xdr:col>4</xdr:col>
      <xdr:colOff>405190</xdr:colOff>
      <xdr:row>171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163</xdr:row>
      <xdr:rowOff>175382</xdr:rowOff>
    </xdr:from>
    <xdr:to>
      <xdr:col>4</xdr:col>
      <xdr:colOff>350763</xdr:colOff>
      <xdr:row>172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170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163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167</xdr:row>
      <xdr:rowOff>84666</xdr:rowOff>
    </xdr:from>
    <xdr:to>
      <xdr:col>3</xdr:col>
      <xdr:colOff>417286</xdr:colOff>
      <xdr:row>168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170</xdr:row>
      <xdr:rowOff>30237</xdr:rowOff>
    </xdr:from>
    <xdr:to>
      <xdr:col>5</xdr:col>
      <xdr:colOff>6047</xdr:colOff>
      <xdr:row>170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169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169</xdr:row>
      <xdr:rowOff>151190</xdr:rowOff>
    </xdr:from>
    <xdr:to>
      <xdr:col>4</xdr:col>
      <xdr:colOff>48381</xdr:colOff>
      <xdr:row>170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169</xdr:row>
      <xdr:rowOff>157238</xdr:rowOff>
    </xdr:from>
    <xdr:to>
      <xdr:col>2</xdr:col>
      <xdr:colOff>616856</xdr:colOff>
      <xdr:row>170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180398</xdr:colOff>
      <xdr:row>21</xdr:row>
      <xdr:rowOff>28864</xdr:rowOff>
    </xdr:from>
    <xdr:to>
      <xdr:col>7</xdr:col>
      <xdr:colOff>277813</xdr:colOff>
      <xdr:row>24</xdr:row>
      <xdr:rowOff>119063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30753181" y="3911023"/>
          <a:ext cx="97415" cy="696335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164109</xdr:colOff>
      <xdr:row>18</xdr:row>
      <xdr:rowOff>11042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22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22</xdr:row>
      <xdr:rowOff>184311</xdr:rowOff>
    </xdr:from>
    <xdr:to>
      <xdr:col>6</xdr:col>
      <xdr:colOff>622904</xdr:colOff>
      <xdr:row>27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27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74</xdr:row>
      <xdr:rowOff>107481</xdr:rowOff>
    </xdr:from>
    <xdr:to>
      <xdr:col>6</xdr:col>
      <xdr:colOff>254000</xdr:colOff>
      <xdr:row>74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74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74</xdr:row>
      <xdr:rowOff>134996</xdr:rowOff>
    </xdr:from>
    <xdr:to>
      <xdr:col>5</xdr:col>
      <xdr:colOff>607885</xdr:colOff>
      <xdr:row>77</xdr:row>
      <xdr:rowOff>184354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B937025-0FE2-1C26-145B-A8B9CF880FED}"/>
            </a:ext>
          </a:extLst>
        </xdr:cNvPr>
        <xdr:cNvCxnSpPr/>
      </xdr:nvCxnSpPr>
      <xdr:spPr>
        <a:xfrm>
          <a:off x="13553807147" y="14920254"/>
          <a:ext cx="1563" cy="66387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495318</xdr:colOff>
      <xdr:row>77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77</xdr:row>
      <xdr:rowOff>174405</xdr:rowOff>
    </xdr:from>
    <xdr:to>
      <xdr:col>5</xdr:col>
      <xdr:colOff>668749</xdr:colOff>
      <xdr:row>78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121</xdr:row>
      <xdr:rowOff>189258</xdr:rowOff>
    </xdr:from>
    <xdr:to>
      <xdr:col>4</xdr:col>
      <xdr:colOff>677655</xdr:colOff>
      <xdr:row>130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121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126</xdr:row>
      <xdr:rowOff>84217</xdr:rowOff>
    </xdr:from>
    <xdr:to>
      <xdr:col>3</xdr:col>
      <xdr:colOff>704058</xdr:colOff>
      <xdr:row>129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127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126</xdr:row>
      <xdr:rowOff>3577</xdr:rowOff>
    </xdr:from>
    <xdr:to>
      <xdr:col>4</xdr:col>
      <xdr:colOff>43713</xdr:colOff>
      <xdr:row>126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126</xdr:row>
      <xdr:rowOff>84217</xdr:rowOff>
    </xdr:from>
    <xdr:to>
      <xdr:col>5</xdr:col>
      <xdr:colOff>195385</xdr:colOff>
      <xdr:row>126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125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130</xdr:row>
      <xdr:rowOff>84217</xdr:rowOff>
    </xdr:from>
    <xdr:to>
      <xdr:col>5</xdr:col>
      <xdr:colOff>161698</xdr:colOff>
      <xdr:row>130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129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126</xdr:row>
      <xdr:rowOff>171804</xdr:rowOff>
    </xdr:from>
    <xdr:to>
      <xdr:col>5</xdr:col>
      <xdr:colOff>205490</xdr:colOff>
      <xdr:row>130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131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130</xdr:row>
      <xdr:rowOff>116220</xdr:rowOff>
    </xdr:from>
    <xdr:to>
      <xdr:col>5</xdr:col>
      <xdr:colOff>186962</xdr:colOff>
      <xdr:row>131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441556</xdr:colOff>
      <xdr:row>147</xdr:row>
      <xdr:rowOff>80849</xdr:rowOff>
    </xdr:from>
    <xdr:to>
      <xdr:col>4</xdr:col>
      <xdr:colOff>734377</xdr:colOff>
      <xdr:row>147</xdr:row>
      <xdr:rowOff>89864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18196658" y="29455915"/>
          <a:ext cx="1118152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146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320026</xdr:colOff>
      <xdr:row>147</xdr:row>
      <xdr:rowOff>163286</xdr:rowOff>
    </xdr:from>
    <xdr:to>
      <xdr:col>3</xdr:col>
      <xdr:colOff>350762</xdr:colOff>
      <xdr:row>152</xdr:row>
      <xdr:rowOff>175173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70CB6A05-827F-1068-89CF-12647CDC83E0}"/>
            </a:ext>
          </a:extLst>
        </xdr:cNvPr>
        <xdr:cNvCxnSpPr>
          <a:stCxn id="131" idx="4"/>
        </xdr:cNvCxnSpPr>
      </xdr:nvCxnSpPr>
      <xdr:spPr>
        <a:xfrm>
          <a:off x="13519405604" y="29538352"/>
          <a:ext cx="30736" cy="10224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67276</xdr:colOff>
      <xdr:row>152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149</xdr:row>
      <xdr:rowOff>73422</xdr:rowOff>
    </xdr:from>
    <xdr:to>
      <xdr:col>2</xdr:col>
      <xdr:colOff>646358</xdr:colOff>
      <xdr:row>150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599629</xdr:colOff>
      <xdr:row>149</xdr:row>
      <xdr:rowOff>170023</xdr:rowOff>
    </xdr:from>
    <xdr:to>
      <xdr:col>2</xdr:col>
      <xdr:colOff>606784</xdr:colOff>
      <xdr:row>152</xdr:row>
      <xdr:rowOff>168435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19974914" y="29949333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346879</xdr:colOff>
      <xdr:row>152</xdr:row>
      <xdr:rowOff>187795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149</xdr:row>
      <xdr:rowOff>66685</xdr:rowOff>
    </xdr:from>
    <xdr:to>
      <xdr:col>4</xdr:col>
      <xdr:colOff>43361</xdr:colOff>
      <xdr:row>150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798382</xdr:colOff>
      <xdr:row>150</xdr:row>
      <xdr:rowOff>25168</xdr:rowOff>
    </xdr:from>
    <xdr:to>
      <xdr:col>3</xdr:col>
      <xdr:colOff>805537</xdr:colOff>
      <xdr:row>153</xdr:row>
      <xdr:rowOff>23580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18950829" y="30006600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572581</xdr:colOff>
      <xdr:row>152</xdr:row>
      <xdr:rowOff>181057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153</xdr:row>
      <xdr:rowOff>163383</xdr:rowOff>
    </xdr:from>
    <xdr:to>
      <xdr:col>3</xdr:col>
      <xdr:colOff>783222</xdr:colOff>
      <xdr:row>155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525517</xdr:colOff>
      <xdr:row>164</xdr:row>
      <xdr:rowOff>171804</xdr:rowOff>
    </xdr:from>
    <xdr:to>
      <xdr:col>2</xdr:col>
      <xdr:colOff>538992</xdr:colOff>
      <xdr:row>169</xdr:row>
      <xdr:rowOff>104429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164</xdr:row>
      <xdr:rowOff>104639</xdr:rowOff>
    </xdr:from>
    <xdr:to>
      <xdr:col>3</xdr:col>
      <xdr:colOff>256439</xdr:colOff>
      <xdr:row>172</xdr:row>
      <xdr:rowOff>149522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164</xdr:row>
      <xdr:rowOff>151591</xdr:rowOff>
    </xdr:from>
    <xdr:to>
      <xdr:col>2</xdr:col>
      <xdr:colOff>461512</xdr:colOff>
      <xdr:row>168</xdr:row>
      <xdr:rowOff>97692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163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166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178</xdr:row>
      <xdr:rowOff>205619</xdr:rowOff>
    </xdr:from>
    <xdr:to>
      <xdr:col>4</xdr:col>
      <xdr:colOff>810382</xdr:colOff>
      <xdr:row>189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188</xdr:row>
      <xdr:rowOff>187475</xdr:rowOff>
    </xdr:from>
    <xdr:to>
      <xdr:col>5</xdr:col>
      <xdr:colOff>157239</xdr:colOff>
      <xdr:row>188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180</xdr:row>
      <xdr:rowOff>54428</xdr:rowOff>
    </xdr:from>
    <xdr:to>
      <xdr:col>4</xdr:col>
      <xdr:colOff>405190</xdr:colOff>
      <xdr:row>187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179</xdr:row>
      <xdr:rowOff>175382</xdr:rowOff>
    </xdr:from>
    <xdr:to>
      <xdr:col>4</xdr:col>
      <xdr:colOff>350763</xdr:colOff>
      <xdr:row>188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179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183</xdr:row>
      <xdr:rowOff>84666</xdr:rowOff>
    </xdr:from>
    <xdr:to>
      <xdr:col>3</xdr:col>
      <xdr:colOff>417286</xdr:colOff>
      <xdr:row>184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186</xdr:row>
      <xdr:rowOff>30237</xdr:rowOff>
    </xdr:from>
    <xdr:to>
      <xdr:col>5</xdr:col>
      <xdr:colOff>6047</xdr:colOff>
      <xdr:row>186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185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185</xdr:row>
      <xdr:rowOff>151190</xdr:rowOff>
    </xdr:from>
    <xdr:to>
      <xdr:col>4</xdr:col>
      <xdr:colOff>48381</xdr:colOff>
      <xdr:row>186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185</xdr:row>
      <xdr:rowOff>157238</xdr:rowOff>
    </xdr:from>
    <xdr:to>
      <xdr:col>2</xdr:col>
      <xdr:colOff>616856</xdr:colOff>
      <xdr:row>186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180</xdr:row>
      <xdr:rowOff>171804</xdr:rowOff>
    </xdr:from>
    <xdr:to>
      <xdr:col>2</xdr:col>
      <xdr:colOff>538992</xdr:colOff>
      <xdr:row>185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180</xdr:row>
      <xdr:rowOff>104639</xdr:rowOff>
    </xdr:from>
    <xdr:to>
      <xdr:col>3</xdr:col>
      <xdr:colOff>256439</xdr:colOff>
      <xdr:row>188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180</xdr:row>
      <xdr:rowOff>151591</xdr:rowOff>
    </xdr:from>
    <xdr:to>
      <xdr:col>2</xdr:col>
      <xdr:colOff>461512</xdr:colOff>
      <xdr:row>184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179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182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569311</xdr:colOff>
      <xdr:row>180</xdr:row>
      <xdr:rowOff>134748</xdr:rowOff>
    </xdr:from>
    <xdr:to>
      <xdr:col>4</xdr:col>
      <xdr:colOff>771433</xdr:colOff>
      <xdr:row>185</xdr:row>
      <xdr:rowOff>188648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18159602" y="36179841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194</xdr:row>
      <xdr:rowOff>70743</xdr:rowOff>
    </xdr:from>
    <xdr:to>
      <xdr:col>5</xdr:col>
      <xdr:colOff>804335</xdr:colOff>
      <xdr:row>211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210</xdr:row>
      <xdr:rowOff>178541</xdr:rowOff>
    </xdr:from>
    <xdr:to>
      <xdr:col>6</xdr:col>
      <xdr:colOff>157239</xdr:colOff>
      <xdr:row>210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193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202</xdr:row>
      <xdr:rowOff>54428</xdr:rowOff>
    </xdr:from>
    <xdr:to>
      <xdr:col>5</xdr:col>
      <xdr:colOff>405190</xdr:colOff>
      <xdr:row>209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194</xdr:row>
      <xdr:rowOff>33687</xdr:rowOff>
    </xdr:from>
    <xdr:to>
      <xdr:col>5</xdr:col>
      <xdr:colOff>350763</xdr:colOff>
      <xdr:row>210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208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193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205</xdr:row>
      <xdr:rowOff>84666</xdr:rowOff>
    </xdr:from>
    <xdr:to>
      <xdr:col>4</xdr:col>
      <xdr:colOff>417286</xdr:colOff>
      <xdr:row>206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208</xdr:row>
      <xdr:rowOff>23581</xdr:rowOff>
    </xdr:from>
    <xdr:to>
      <xdr:col>6</xdr:col>
      <xdr:colOff>6047</xdr:colOff>
      <xdr:row>208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207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207</xdr:row>
      <xdr:rowOff>151190</xdr:rowOff>
    </xdr:from>
    <xdr:to>
      <xdr:col>5</xdr:col>
      <xdr:colOff>48381</xdr:colOff>
      <xdr:row>208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207</xdr:row>
      <xdr:rowOff>157238</xdr:rowOff>
    </xdr:from>
    <xdr:to>
      <xdr:col>3</xdr:col>
      <xdr:colOff>616856</xdr:colOff>
      <xdr:row>208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202</xdr:row>
      <xdr:rowOff>171804</xdr:rowOff>
    </xdr:from>
    <xdr:to>
      <xdr:col>3</xdr:col>
      <xdr:colOff>538992</xdr:colOff>
      <xdr:row>207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194</xdr:row>
      <xdr:rowOff>141485</xdr:rowOff>
    </xdr:from>
    <xdr:to>
      <xdr:col>4</xdr:col>
      <xdr:colOff>256439</xdr:colOff>
      <xdr:row>210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202</xdr:row>
      <xdr:rowOff>151591</xdr:rowOff>
    </xdr:from>
    <xdr:to>
      <xdr:col>3</xdr:col>
      <xdr:colOff>461512</xdr:colOff>
      <xdr:row>206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194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204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202</xdr:row>
      <xdr:rowOff>134748</xdr:rowOff>
    </xdr:from>
    <xdr:to>
      <xdr:col>5</xdr:col>
      <xdr:colOff>771433</xdr:colOff>
      <xdr:row>207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18159602" y="39818037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363820</xdr:colOff>
      <xdr:row>198</xdr:row>
      <xdr:rowOff>104958</xdr:rowOff>
    </xdr:from>
    <xdr:to>
      <xdr:col>4</xdr:col>
      <xdr:colOff>250229</xdr:colOff>
      <xdr:row>209</xdr:row>
      <xdr:rowOff>3369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19506137" y="38979759"/>
          <a:ext cx="2362404" cy="212175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286340</xdr:colOff>
      <xdr:row>201</xdr:row>
      <xdr:rowOff>64006</xdr:rowOff>
    </xdr:from>
    <xdr:to>
      <xdr:col>3</xdr:col>
      <xdr:colOff>417719</xdr:colOff>
      <xdr:row>202</xdr:row>
      <xdr:rowOff>16844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19338647" y="39545173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207</xdr:row>
      <xdr:rowOff>141485</xdr:rowOff>
    </xdr:from>
    <xdr:to>
      <xdr:col>1</xdr:col>
      <xdr:colOff>636684</xdr:colOff>
      <xdr:row>208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10106</xdr:colOff>
      <xdr:row>200</xdr:row>
      <xdr:rowOff>161698</xdr:rowOff>
    </xdr:from>
    <xdr:to>
      <xdr:col>2</xdr:col>
      <xdr:colOff>259390</xdr:colOff>
      <xdr:row>210</xdr:row>
      <xdr:rowOff>154960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20322308" y="39440743"/>
          <a:ext cx="1899947" cy="201448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617444</xdr:colOff>
      <xdr:row>194</xdr:row>
      <xdr:rowOff>64006</xdr:rowOff>
    </xdr:from>
    <xdr:to>
      <xdr:col>1</xdr:col>
      <xdr:colOff>667002</xdr:colOff>
      <xdr:row>207</xdr:row>
      <xdr:rowOff>164178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>
          <a:endCxn id="224" idx="1"/>
        </xdr:cNvCxnSpPr>
      </xdr:nvCxnSpPr>
      <xdr:spPr>
        <a:xfrm>
          <a:off x="13520740027" y="38332441"/>
          <a:ext cx="49558" cy="252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2224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2225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245" workbookViewId="0">
      <selection activeCell="H17" sqref="H1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1145</v>
      </c>
      <c r="B1" s="96"/>
      <c r="C1" s="96"/>
      <c r="D1" s="96"/>
      <c r="E1" s="96"/>
      <c r="F1" s="96"/>
      <c r="G1" s="96"/>
      <c r="H1" s="169">
        <v>45490</v>
      </c>
    </row>
    <row r="3" spans="1:8">
      <c r="A3" s="111" t="s">
        <v>1146</v>
      </c>
      <c r="B3" s="111"/>
      <c r="C3" s="111"/>
      <c r="D3" s="111"/>
      <c r="E3" s="111"/>
      <c r="F3" s="111"/>
      <c r="G3" s="111"/>
      <c r="H3" s="111"/>
    </row>
    <row r="4" spans="1:8">
      <c r="A4" s="1" t="s">
        <v>1147</v>
      </c>
    </row>
    <row r="5" spans="1:8">
      <c r="A5" s="1" t="s">
        <v>1148</v>
      </c>
    </row>
    <row r="6" spans="1:8">
      <c r="A6" s="1" t="s">
        <v>1149</v>
      </c>
    </row>
    <row r="7" spans="1:8">
      <c r="A7" s="1" t="s">
        <v>1150</v>
      </c>
    </row>
    <row r="8" spans="1:8">
      <c r="A8" s="1" t="s">
        <v>1151</v>
      </c>
    </row>
    <row r="9" spans="1:8">
      <c r="A9" s="1" t="s">
        <v>1152</v>
      </c>
    </row>
    <row r="10" spans="1:8">
      <c r="A10" s="1" t="s">
        <v>1153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70" t="s">
        <v>1183</v>
      </c>
      <c r="B12" s="170"/>
      <c r="C12" s="170"/>
      <c r="D12" s="170"/>
      <c r="E12" s="170"/>
      <c r="F12" s="170"/>
      <c r="G12" s="170"/>
      <c r="H12" s="170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1184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1185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1302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1303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1304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1305</v>
      </c>
      <c r="C32" s="12"/>
      <c r="D32" s="12"/>
      <c r="E32" s="12"/>
      <c r="F32" s="12"/>
      <c r="G32" s="12"/>
      <c r="H32" s="12"/>
    </row>
    <row r="33" spans="1:8">
      <c r="B33" s="12" t="s">
        <v>1306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1186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1187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1188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1189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1307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1308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1309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1190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1191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1192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1310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1311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1312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70" t="s">
        <v>1193</v>
      </c>
      <c r="B68" s="171"/>
      <c r="C68" s="171"/>
      <c r="D68" s="171"/>
      <c r="E68" s="171"/>
      <c r="F68" s="171"/>
      <c r="G68" s="171"/>
      <c r="H68" s="171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1313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1314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72" t="s">
        <v>1159</v>
      </c>
      <c r="B96" s="173"/>
      <c r="C96" s="173"/>
      <c r="D96" s="173"/>
      <c r="E96" s="173"/>
      <c r="F96" s="173"/>
      <c r="G96" s="173"/>
      <c r="H96" s="173"/>
    </row>
    <row r="97" spans="1:8">
      <c r="A97" s="173" t="s">
        <v>1160</v>
      </c>
      <c r="B97" s="173"/>
      <c r="C97" s="173"/>
      <c r="D97" s="173"/>
      <c r="E97" s="173"/>
      <c r="F97" s="173"/>
      <c r="G97" s="173"/>
      <c r="H97" s="173"/>
    </row>
    <row r="98" spans="1:8">
      <c r="A98" s="173" t="s">
        <v>1161</v>
      </c>
      <c r="B98" s="173"/>
      <c r="C98" s="173"/>
      <c r="D98" s="173"/>
      <c r="E98" s="173"/>
      <c r="F98" s="173"/>
      <c r="G98" s="173"/>
      <c r="H98" s="173"/>
    </row>
    <row r="99" spans="1:8">
      <c r="A99" s="173" t="s">
        <v>1162</v>
      </c>
      <c r="B99" s="173"/>
      <c r="C99" s="173"/>
      <c r="D99" s="173"/>
      <c r="E99" s="173"/>
      <c r="F99" s="173"/>
      <c r="G99" s="173"/>
      <c r="H99" s="173"/>
    </row>
    <row r="100" spans="1:8">
      <c r="A100" s="173" t="s">
        <v>1163</v>
      </c>
      <c r="B100" s="173"/>
      <c r="C100" s="173"/>
      <c r="D100" s="174" t="s">
        <v>1164</v>
      </c>
      <c r="E100" s="173"/>
      <c r="F100" s="173"/>
      <c r="G100" s="173"/>
      <c r="H100" s="173"/>
    </row>
    <row r="101" spans="1:8">
      <c r="A101" s="173" t="s">
        <v>1165</v>
      </c>
      <c r="B101" s="173"/>
      <c r="C101" s="173"/>
      <c r="D101" s="173"/>
      <c r="E101" s="173"/>
      <c r="F101" s="173"/>
      <c r="G101" s="173"/>
      <c r="H101" s="173"/>
    </row>
    <row r="102" spans="1:8">
      <c r="A102" s="173" t="s">
        <v>1166</v>
      </c>
      <c r="B102" s="173"/>
      <c r="C102" s="173"/>
      <c r="D102" s="173"/>
      <c r="E102" s="173"/>
      <c r="F102" s="173"/>
      <c r="G102" s="173"/>
      <c r="H102" s="173"/>
    </row>
    <row r="103" spans="1:8">
      <c r="A103" s="173"/>
      <c r="B103" s="173"/>
      <c r="C103" s="173"/>
      <c r="D103" s="173"/>
      <c r="E103" s="173"/>
      <c r="F103" s="173"/>
      <c r="G103" s="173"/>
      <c r="H103" s="173"/>
    </row>
    <row r="104" spans="1:8">
      <c r="A104" s="172" t="s">
        <v>1167</v>
      </c>
      <c r="B104" s="173"/>
      <c r="C104" s="173"/>
      <c r="D104" s="173"/>
      <c r="E104" s="173"/>
      <c r="F104" s="173"/>
      <c r="G104" s="173"/>
      <c r="H104" s="173"/>
    </row>
    <row r="105" spans="1:8">
      <c r="A105" s="173" t="s">
        <v>1168</v>
      </c>
      <c r="B105" s="173"/>
      <c r="C105" s="173"/>
      <c r="D105" s="173"/>
      <c r="E105" s="173"/>
      <c r="F105" s="173"/>
      <c r="G105" s="173"/>
      <c r="H105" s="173"/>
    </row>
    <row r="106" spans="1:8">
      <c r="A106" s="173" t="s">
        <v>1169</v>
      </c>
      <c r="B106" s="173"/>
      <c r="C106" s="173"/>
      <c r="D106" s="173"/>
      <c r="E106" s="173"/>
      <c r="F106" s="173"/>
      <c r="G106" s="173"/>
      <c r="H106" s="173"/>
    </row>
    <row r="107" spans="1:8">
      <c r="A107" s="173" t="s">
        <v>1170</v>
      </c>
      <c r="B107" s="173"/>
      <c r="C107" s="173"/>
      <c r="D107" s="173"/>
      <c r="E107" s="173"/>
      <c r="F107" s="173"/>
      <c r="G107" s="173"/>
      <c r="H107" s="173"/>
    </row>
    <row r="108" spans="1:8">
      <c r="A108" s="173" t="s">
        <v>1171</v>
      </c>
      <c r="B108" s="173"/>
      <c r="C108" s="173"/>
      <c r="D108" s="173" t="s">
        <v>1164</v>
      </c>
      <c r="E108" s="173" t="s">
        <v>1172</v>
      </c>
      <c r="F108" s="173"/>
      <c r="G108" s="173"/>
      <c r="H108" s="173"/>
    </row>
    <row r="109" spans="1:8">
      <c r="A109" s="173"/>
      <c r="B109" s="173"/>
      <c r="C109" s="173"/>
      <c r="D109" s="173"/>
      <c r="E109" s="173"/>
      <c r="F109" s="173"/>
      <c r="G109" s="173"/>
      <c r="H109" s="173"/>
    </row>
    <row r="110" spans="1:8">
      <c r="A110" s="172" t="s">
        <v>1173</v>
      </c>
      <c r="B110" s="173"/>
      <c r="C110" s="173"/>
      <c r="D110" s="173"/>
      <c r="E110" s="173"/>
      <c r="F110" s="173"/>
      <c r="G110" s="173"/>
      <c r="H110" s="173"/>
    </row>
    <row r="111" spans="1:8">
      <c r="A111" s="173" t="s">
        <v>1174</v>
      </c>
      <c r="B111" s="173"/>
      <c r="C111" s="173"/>
      <c r="D111" s="173"/>
      <c r="E111" s="173"/>
      <c r="F111" s="173"/>
      <c r="G111" s="173"/>
      <c r="H111" s="173"/>
    </row>
    <row r="112" spans="1:8">
      <c r="A112" s="173" t="s">
        <v>1175</v>
      </c>
      <c r="B112" s="173"/>
      <c r="C112" s="173"/>
      <c r="D112" s="173"/>
      <c r="E112" s="173"/>
      <c r="F112" s="173"/>
      <c r="G112" s="173"/>
      <c r="H112" s="173"/>
    </row>
    <row r="113" spans="1:8">
      <c r="A113" s="173" t="s">
        <v>1176</v>
      </c>
      <c r="B113" s="173"/>
      <c r="C113" s="175" t="s">
        <v>1177</v>
      </c>
      <c r="D113" s="173"/>
      <c r="E113" s="173"/>
      <c r="F113" s="173"/>
      <c r="G113" s="173"/>
      <c r="H113" s="173"/>
    </row>
    <row r="114" spans="1:8">
      <c r="A114" s="173"/>
      <c r="B114" s="173"/>
      <c r="C114" s="173"/>
      <c r="D114" s="173"/>
      <c r="E114" s="173"/>
      <c r="F114" s="173"/>
      <c r="G114" s="173"/>
      <c r="H114" s="173"/>
    </row>
    <row r="115" spans="1:8">
      <c r="A115" s="172" t="s">
        <v>1178</v>
      </c>
      <c r="B115" s="173"/>
      <c r="C115" s="173"/>
      <c r="D115" s="173"/>
      <c r="E115" s="173"/>
      <c r="F115" s="173"/>
      <c r="G115" s="173"/>
      <c r="H115" s="173"/>
    </row>
    <row r="116" spans="1:8">
      <c r="A116" s="173" t="s">
        <v>1179</v>
      </c>
      <c r="B116" s="173"/>
      <c r="C116" s="173"/>
      <c r="D116" s="173"/>
      <c r="E116" s="173"/>
      <c r="F116" s="173"/>
      <c r="G116" s="173"/>
      <c r="H116" s="173"/>
    </row>
    <row r="117" spans="1:8">
      <c r="A117" s="173" t="s">
        <v>1180</v>
      </c>
      <c r="B117" s="173"/>
      <c r="C117" s="173"/>
      <c r="D117" s="173"/>
      <c r="E117" s="173"/>
      <c r="F117" s="173"/>
      <c r="G117" s="173"/>
      <c r="H117" s="173"/>
    </row>
    <row r="118" spans="1:8">
      <c r="A118" s="173" t="s">
        <v>1181</v>
      </c>
      <c r="B118" s="173"/>
      <c r="C118" s="173"/>
      <c r="D118" s="173"/>
      <c r="E118" s="173"/>
      <c r="F118" s="173"/>
      <c r="G118" s="173"/>
      <c r="H118" s="173"/>
    </row>
    <row r="119" spans="1:8">
      <c r="A119" s="173" t="s">
        <v>1182</v>
      </c>
      <c r="B119" s="173"/>
      <c r="C119" s="173"/>
      <c r="D119" s="173"/>
      <c r="E119" s="173"/>
      <c r="F119" s="173"/>
      <c r="G119" s="173"/>
      <c r="H119" s="173"/>
    </row>
    <row r="120" spans="1:8">
      <c r="A120" s="173"/>
      <c r="B120" s="173"/>
      <c r="C120" s="173"/>
      <c r="D120" s="173"/>
      <c r="E120" s="173"/>
      <c r="F120" s="173"/>
      <c r="G120" s="173"/>
      <c r="H120" s="173"/>
    </row>
    <row r="121" spans="1:8">
      <c r="A121" s="173"/>
      <c r="B121" s="173"/>
      <c r="C121" s="173"/>
      <c r="D121" s="173"/>
      <c r="E121" s="174" t="s">
        <v>782</v>
      </c>
      <c r="F121" s="173" t="s">
        <v>1315</v>
      </c>
      <c r="G121" s="173"/>
      <c r="H121" s="173"/>
    </row>
    <row r="122" spans="1:8">
      <c r="A122" s="173"/>
      <c r="B122" s="173"/>
      <c r="C122" s="173"/>
      <c r="D122" s="173"/>
      <c r="E122" s="173"/>
      <c r="F122" s="173" t="s">
        <v>1316</v>
      </c>
      <c r="G122" s="173"/>
      <c r="H122" s="173"/>
    </row>
    <row r="123" spans="1:8">
      <c r="A123" s="173"/>
      <c r="B123" s="173"/>
      <c r="C123" s="173"/>
      <c r="D123" s="173"/>
      <c r="E123" s="173"/>
      <c r="F123" s="173" t="s">
        <v>1317</v>
      </c>
      <c r="G123" s="173"/>
      <c r="H123" s="173"/>
    </row>
    <row r="124" spans="1:8">
      <c r="A124" s="173"/>
      <c r="B124" s="173"/>
      <c r="C124" s="173"/>
      <c r="D124" s="173"/>
      <c r="E124" s="173"/>
      <c r="F124" s="173" t="s">
        <v>1318</v>
      </c>
      <c r="G124" s="173"/>
      <c r="H124" s="173"/>
    </row>
    <row r="125" spans="1:8">
      <c r="A125" s="173"/>
      <c r="B125" s="173"/>
      <c r="C125" s="173"/>
      <c r="D125" s="173"/>
      <c r="E125" s="173"/>
      <c r="F125" s="173" t="s">
        <v>1319</v>
      </c>
      <c r="G125" s="173"/>
      <c r="H125" s="173"/>
    </row>
    <row r="126" spans="1:8">
      <c r="A126" s="173"/>
      <c r="B126" s="173"/>
      <c r="C126" s="173"/>
      <c r="D126" s="173"/>
      <c r="E126" s="173"/>
      <c r="F126" s="173" t="s">
        <v>1320</v>
      </c>
      <c r="G126" s="173"/>
      <c r="H126" s="173"/>
    </row>
    <row r="127" spans="1:8">
      <c r="A127" s="173"/>
      <c r="B127" s="174" t="s">
        <v>677</v>
      </c>
      <c r="C127" s="173"/>
      <c r="D127" s="173"/>
      <c r="E127" s="173"/>
      <c r="F127" s="173"/>
      <c r="G127" s="173"/>
      <c r="H127" s="173"/>
    </row>
    <row r="128" spans="1:8">
      <c r="A128" s="173"/>
      <c r="B128" s="173"/>
      <c r="C128" s="173"/>
      <c r="D128" s="173"/>
      <c r="E128" s="173"/>
      <c r="F128" s="173" t="s">
        <v>1321</v>
      </c>
      <c r="G128" s="173"/>
      <c r="H128" s="173"/>
    </row>
    <row r="129" spans="1:8">
      <c r="A129" s="173"/>
      <c r="B129" s="173"/>
      <c r="C129" s="173"/>
      <c r="D129" s="173"/>
      <c r="E129" s="173"/>
      <c r="F129" s="173" t="s">
        <v>1322</v>
      </c>
      <c r="G129" s="173"/>
      <c r="H129" s="173"/>
    </row>
    <row r="130" spans="1:8">
      <c r="A130" s="173"/>
      <c r="B130" s="173"/>
      <c r="C130" s="173"/>
      <c r="D130" s="173"/>
      <c r="E130" s="173"/>
      <c r="F130" s="173" t="s">
        <v>1323</v>
      </c>
      <c r="G130" s="173"/>
      <c r="H130" s="173"/>
    </row>
    <row r="131" spans="1:8">
      <c r="A131" s="173"/>
      <c r="B131" s="173"/>
      <c r="C131" s="173"/>
      <c r="D131" s="173"/>
      <c r="E131" s="173"/>
      <c r="F131" s="173"/>
      <c r="G131" s="173"/>
      <c r="H131" s="173"/>
    </row>
    <row r="132" spans="1:8">
      <c r="A132" s="173"/>
      <c r="B132" s="173"/>
      <c r="C132" s="173"/>
      <c r="D132" s="173"/>
      <c r="E132" s="173"/>
      <c r="F132" s="173"/>
      <c r="G132" s="173"/>
      <c r="H132" s="173"/>
    </row>
    <row r="133" spans="1:8">
      <c r="A133" s="173"/>
      <c r="B133" s="173"/>
      <c r="C133" s="173"/>
      <c r="D133" s="173"/>
      <c r="E133" s="173"/>
      <c r="F133" s="173"/>
      <c r="G133" s="173"/>
      <c r="H133" s="173"/>
    </row>
    <row r="134" spans="1:8">
      <c r="A134" s="173"/>
      <c r="B134" s="173"/>
      <c r="C134" s="173"/>
      <c r="D134" s="173"/>
      <c r="E134" s="173"/>
      <c r="F134" s="173"/>
      <c r="G134" s="173"/>
      <c r="H134" s="173"/>
    </row>
    <row r="136" spans="1:8">
      <c r="A136" s="170" t="s">
        <v>1277</v>
      </c>
      <c r="B136" s="171"/>
      <c r="C136" s="171"/>
      <c r="D136" s="171"/>
      <c r="E136" s="171"/>
      <c r="F136" s="171"/>
      <c r="G136" s="171"/>
      <c r="H136" s="171"/>
    </row>
    <row r="149" spans="1:1">
      <c r="A149" s="1" t="s">
        <v>271</v>
      </c>
    </row>
    <row r="151" spans="1:1">
      <c r="A151" s="1" t="s">
        <v>1278</v>
      </c>
    </row>
    <row r="152" spans="1:1">
      <c r="A152" s="1" t="s">
        <v>1279</v>
      </c>
    </row>
    <row r="166" spans="1:8">
      <c r="A166" s="12" t="s">
        <v>1280</v>
      </c>
      <c r="B166" s="12"/>
      <c r="C166" s="12"/>
      <c r="D166" s="12"/>
      <c r="E166" s="12"/>
    </row>
    <row r="167" spans="1:8">
      <c r="A167" s="1" t="s">
        <v>1281</v>
      </c>
    </row>
    <row r="168" spans="1:8">
      <c r="A168" s="1" t="s">
        <v>1282</v>
      </c>
    </row>
    <row r="169" spans="1:8">
      <c r="A169" s="1" t="s">
        <v>1283</v>
      </c>
    </row>
    <row r="170" spans="1:8">
      <c r="A170" s="1" t="s">
        <v>1284</v>
      </c>
    </row>
    <row r="172" spans="1:8">
      <c r="A172" s="191" t="s">
        <v>1285</v>
      </c>
      <c r="B172" s="191"/>
      <c r="C172" s="191"/>
      <c r="D172" s="191"/>
      <c r="E172" s="191"/>
      <c r="F172" s="191"/>
      <c r="G172" s="191"/>
      <c r="H172" s="191"/>
    </row>
    <row r="188" spans="1:1">
      <c r="A188" s="1" t="s">
        <v>271</v>
      </c>
    </row>
    <row r="203" spans="1:8">
      <c r="A203" s="173" t="s">
        <v>1286</v>
      </c>
    </row>
    <row r="204" spans="1:8">
      <c r="A204" s="173" t="s">
        <v>1287</v>
      </c>
    </row>
    <row r="205" spans="1:8">
      <c r="A205" s="173" t="s">
        <v>1288</v>
      </c>
    </row>
    <row r="206" spans="1:8">
      <c r="A206" s="185" t="s">
        <v>1289</v>
      </c>
    </row>
    <row r="208" spans="1:8">
      <c r="A208" s="170" t="s">
        <v>1194</v>
      </c>
      <c r="B208" s="171"/>
      <c r="C208" s="171"/>
      <c r="D208" s="171"/>
      <c r="E208" s="171"/>
      <c r="F208" s="171"/>
      <c r="G208" s="171"/>
      <c r="H208" s="171"/>
    </row>
    <row r="220" spans="1:1">
      <c r="A220" s="1" t="s">
        <v>271</v>
      </c>
    </row>
    <row r="222" spans="1:1">
      <c r="A222" s="1" t="s">
        <v>1154</v>
      </c>
    </row>
    <row r="223" spans="1:1">
      <c r="A223" s="1" t="s">
        <v>1155</v>
      </c>
    </row>
    <row r="224" spans="1:1">
      <c r="A224" s="1" t="s">
        <v>1156</v>
      </c>
    </row>
    <row r="225" spans="1:8">
      <c r="H225" s="1" t="s">
        <v>1324</v>
      </c>
    </row>
    <row r="226" spans="1:8">
      <c r="H226" s="1" t="s">
        <v>1325</v>
      </c>
    </row>
    <row r="227" spans="1:8">
      <c r="H227" s="1" t="s">
        <v>1326</v>
      </c>
    </row>
    <row r="228" spans="1:8">
      <c r="H228" s="1" t="s">
        <v>1327</v>
      </c>
    </row>
    <row r="229" spans="1:8">
      <c r="H229" s="1" t="s">
        <v>1328</v>
      </c>
    </row>
    <row r="230" spans="1:8">
      <c r="H230" s="1" t="s">
        <v>1329</v>
      </c>
    </row>
    <row r="231" spans="1:8">
      <c r="H231" s="1" t="s">
        <v>1330</v>
      </c>
    </row>
    <row r="232" spans="1:8">
      <c r="H232" s="1" t="s">
        <v>1331</v>
      </c>
    </row>
    <row r="233" spans="1:8">
      <c r="H233" s="1" t="s">
        <v>1332</v>
      </c>
    </row>
    <row r="234" spans="1:8">
      <c r="H234" s="1" t="s">
        <v>1333</v>
      </c>
    </row>
    <row r="235" spans="1:8">
      <c r="H235" s="1" t="s">
        <v>1334</v>
      </c>
    </row>
    <row r="236" spans="1:8">
      <c r="H236" s="1" t="s">
        <v>1335</v>
      </c>
    </row>
    <row r="237" spans="1:8">
      <c r="H237" s="1" t="s">
        <v>1336</v>
      </c>
    </row>
    <row r="238" spans="1:8">
      <c r="H238" s="1" t="s">
        <v>1337</v>
      </c>
    </row>
    <row r="239" spans="1:8">
      <c r="H239" s="1" t="s">
        <v>1338</v>
      </c>
    </row>
    <row r="240" spans="1:8">
      <c r="A240" s="1" t="s">
        <v>1157</v>
      </c>
      <c r="H240" s="1" t="s">
        <v>1339</v>
      </c>
    </row>
    <row r="241" spans="1:8">
      <c r="A241" s="1" t="s">
        <v>1158</v>
      </c>
      <c r="H241" s="1" t="s">
        <v>1340</v>
      </c>
    </row>
    <row r="245" spans="1:8">
      <c r="A245" s="170" t="s">
        <v>1195</v>
      </c>
      <c r="B245" s="170"/>
      <c r="C245" s="170"/>
      <c r="D245" s="170"/>
      <c r="E245" s="170"/>
      <c r="F245" s="170"/>
      <c r="G245" s="170"/>
      <c r="H245" s="170"/>
    </row>
    <row r="275" spans="1:26" customFormat="1" ht="34">
      <c r="A275" s="172"/>
      <c r="B275" s="176"/>
      <c r="C275" s="181" t="s">
        <v>1196</v>
      </c>
      <c r="D275" s="181" t="s">
        <v>1197</v>
      </c>
      <c r="E275" s="181" t="s">
        <v>1221</v>
      </c>
      <c r="F275" s="181" t="s">
        <v>1222</v>
      </c>
      <c r="G275" s="173"/>
      <c r="H275" s="173"/>
      <c r="I275" s="173"/>
      <c r="J275" s="173"/>
      <c r="K275" s="173"/>
      <c r="L275" s="173"/>
      <c r="M275" s="173"/>
      <c r="N275" s="173"/>
      <c r="O275" s="173"/>
      <c r="P275" s="173"/>
      <c r="Q275" s="173"/>
      <c r="R275" s="173"/>
      <c r="S275" s="173"/>
      <c r="T275" s="173"/>
      <c r="U275" s="173"/>
      <c r="V275" s="173"/>
      <c r="W275" s="173"/>
      <c r="X275" s="173"/>
      <c r="Y275" s="173"/>
      <c r="Z275" s="173"/>
    </row>
    <row r="276" spans="1:26" customFormat="1">
      <c r="A276" s="172"/>
      <c r="B276" s="176" t="s">
        <v>1198</v>
      </c>
      <c r="C276" s="177">
        <v>6</v>
      </c>
      <c r="D276" s="177">
        <v>6</v>
      </c>
      <c r="E276" s="178" t="s">
        <v>1199</v>
      </c>
      <c r="F276" s="179" t="s">
        <v>1200</v>
      </c>
      <c r="G276" s="173"/>
      <c r="H276" s="173"/>
      <c r="I276" s="173"/>
      <c r="J276" s="173"/>
      <c r="K276" s="173"/>
      <c r="L276" s="173"/>
      <c r="M276" s="173"/>
      <c r="N276" s="173"/>
      <c r="O276" s="173"/>
      <c r="P276" s="173"/>
      <c r="Q276" s="173"/>
      <c r="R276" s="173"/>
      <c r="S276" s="173"/>
      <c r="T276" s="173"/>
      <c r="U276" s="173"/>
      <c r="V276" s="173"/>
      <c r="W276" s="173"/>
      <c r="X276" s="173"/>
      <c r="Y276" s="173"/>
      <c r="Z276" s="173"/>
    </row>
    <row r="277" spans="1:26" customFormat="1">
      <c r="A277" s="172"/>
      <c r="B277" s="176" t="s">
        <v>1201</v>
      </c>
      <c r="C277" s="177">
        <v>10</v>
      </c>
      <c r="D277" s="177">
        <v>20</v>
      </c>
      <c r="E277" s="179" t="s">
        <v>1202</v>
      </c>
      <c r="F277" s="178" t="s">
        <v>1203</v>
      </c>
      <c r="G277" s="173"/>
      <c r="H277" s="173"/>
      <c r="I277" s="173"/>
      <c r="J277" s="173"/>
      <c r="K277" s="173"/>
      <c r="L277" s="173"/>
      <c r="M277" s="173"/>
      <c r="N277" s="173"/>
      <c r="O277" s="173"/>
      <c r="P277" s="173"/>
      <c r="Q277" s="173"/>
      <c r="R277" s="173"/>
      <c r="S277" s="173"/>
      <c r="T277" s="173"/>
      <c r="U277" s="173"/>
      <c r="V277" s="173"/>
      <c r="W277" s="173"/>
      <c r="X277" s="173"/>
      <c r="Y277" s="173"/>
      <c r="Z277" s="173"/>
    </row>
    <row r="278" spans="1:26" customFormat="1">
      <c r="A278" s="172"/>
      <c r="B278" s="173"/>
      <c r="C278" s="173"/>
      <c r="D278" s="173"/>
      <c r="E278" s="173"/>
      <c r="F278" s="173"/>
      <c r="G278" s="173"/>
      <c r="H278" s="173"/>
      <c r="I278" s="173"/>
      <c r="J278" s="173"/>
      <c r="K278" s="173"/>
      <c r="L278" s="173"/>
      <c r="M278" s="173"/>
      <c r="N278" s="173"/>
      <c r="O278" s="173"/>
      <c r="P278" s="173"/>
      <c r="Q278" s="173"/>
      <c r="R278" s="173"/>
      <c r="S278" s="173"/>
      <c r="T278" s="173"/>
      <c r="U278" s="173"/>
      <c r="V278" s="173"/>
      <c r="W278" s="173"/>
      <c r="X278" s="173"/>
      <c r="Y278" s="173"/>
      <c r="Z278" s="173"/>
    </row>
    <row r="279" spans="1:26" customFormat="1">
      <c r="A279" s="180" t="s">
        <v>1204</v>
      </c>
      <c r="B279" s="173"/>
      <c r="C279" s="173"/>
      <c r="D279" s="173"/>
      <c r="E279" s="173"/>
      <c r="F279" s="173"/>
      <c r="G279" s="173"/>
      <c r="H279" s="173"/>
      <c r="I279" s="173"/>
      <c r="J279" s="173"/>
      <c r="K279" s="173"/>
      <c r="L279" s="173"/>
      <c r="M279" s="173"/>
      <c r="N279" s="173"/>
      <c r="O279" s="173"/>
      <c r="P279" s="173"/>
      <c r="Q279" s="173"/>
      <c r="R279" s="173"/>
      <c r="S279" s="173"/>
      <c r="T279" s="173"/>
      <c r="U279" s="173"/>
      <c r="V279" s="173"/>
      <c r="W279" s="173"/>
      <c r="X279" s="173"/>
      <c r="Y279" s="173"/>
      <c r="Z279" s="173"/>
    </row>
    <row r="280" spans="1:26" customFormat="1">
      <c r="A280" s="173" t="s">
        <v>1205</v>
      </c>
      <c r="B280" s="173"/>
      <c r="C280" s="173"/>
      <c r="D280" s="173"/>
      <c r="E280" s="173"/>
      <c r="F280" s="173"/>
      <c r="G280" s="173"/>
      <c r="H280" s="173"/>
      <c r="I280" s="173"/>
      <c r="J280" s="173"/>
      <c r="K280" s="173"/>
      <c r="L280" s="173"/>
      <c r="M280" s="173"/>
      <c r="N280" s="173"/>
      <c r="O280" s="173"/>
      <c r="P280" s="173"/>
      <c r="Q280" s="173"/>
      <c r="R280" s="173"/>
      <c r="S280" s="173"/>
      <c r="T280" s="173"/>
      <c r="U280" s="173"/>
      <c r="V280" s="173"/>
      <c r="W280" s="173"/>
      <c r="X280" s="173"/>
      <c r="Y280" s="173"/>
      <c r="Z280" s="173"/>
    </row>
    <row r="281" spans="1:26" customFormat="1">
      <c r="A281" s="172"/>
      <c r="B281" s="173"/>
      <c r="C281" s="173"/>
      <c r="D281" s="173"/>
      <c r="E281" s="173"/>
      <c r="F281" s="173"/>
      <c r="G281" s="173"/>
      <c r="H281" s="173"/>
      <c r="I281" s="173"/>
      <c r="J281" s="173"/>
      <c r="K281" s="173"/>
      <c r="L281" s="173"/>
      <c r="M281" s="173"/>
      <c r="N281" s="173"/>
      <c r="O281" s="173"/>
      <c r="P281" s="173"/>
      <c r="Q281" s="173"/>
      <c r="R281" s="173"/>
      <c r="S281" s="173"/>
      <c r="T281" s="173"/>
      <c r="U281" s="173"/>
      <c r="V281" s="173"/>
      <c r="W281" s="173"/>
      <c r="X281" s="173"/>
      <c r="Y281" s="173"/>
      <c r="Z281" s="173"/>
    </row>
    <row r="282" spans="1:26" customFormat="1">
      <c r="A282" s="172"/>
      <c r="B282" s="173"/>
      <c r="C282" s="173"/>
      <c r="D282" s="182">
        <f>2600</f>
        <v>2600</v>
      </c>
      <c r="E282" s="1"/>
      <c r="F282" s="173"/>
      <c r="G282" s="173" t="s">
        <v>1206</v>
      </c>
      <c r="H282" s="173"/>
      <c r="I282" s="173"/>
      <c r="J282" s="173"/>
      <c r="K282" s="173"/>
      <c r="L282" s="173"/>
      <c r="M282" s="173"/>
      <c r="N282" s="173"/>
      <c r="O282" s="173"/>
      <c r="P282" s="173"/>
      <c r="Q282" s="173"/>
      <c r="R282" s="173"/>
      <c r="S282" s="173"/>
      <c r="T282" s="173"/>
      <c r="U282" s="173"/>
      <c r="V282" s="173"/>
      <c r="W282" s="173"/>
      <c r="X282" s="173"/>
      <c r="Y282" s="173"/>
      <c r="Z282" s="173"/>
    </row>
    <row r="283" spans="1:26" customFormat="1">
      <c r="A283" s="172"/>
      <c r="B283" s="173"/>
      <c r="C283" s="173"/>
      <c r="D283" s="182">
        <f>1600</f>
        <v>1600</v>
      </c>
      <c r="E283" s="1"/>
      <c r="F283" s="173"/>
      <c r="G283" s="173" t="s">
        <v>1207</v>
      </c>
      <c r="H283" s="173"/>
      <c r="I283" s="173"/>
      <c r="J283" s="173"/>
      <c r="K283" s="173"/>
      <c r="L283" s="173"/>
      <c r="M283" s="173"/>
      <c r="N283" s="173"/>
      <c r="O283" s="173"/>
      <c r="P283" s="173"/>
      <c r="Q283" s="173"/>
      <c r="R283" s="173"/>
      <c r="S283" s="173"/>
      <c r="T283" s="173"/>
      <c r="U283" s="173"/>
      <c r="V283" s="173"/>
      <c r="W283" s="173"/>
      <c r="X283" s="173"/>
      <c r="Y283" s="173"/>
      <c r="Z283" s="173"/>
    </row>
    <row r="284" spans="1:26" customFormat="1">
      <c r="A284" s="172"/>
      <c r="B284" s="173"/>
      <c r="C284" s="173"/>
      <c r="D284" s="173"/>
      <c r="E284" s="173"/>
      <c r="F284" s="173"/>
      <c r="G284" s="173"/>
      <c r="H284" s="173"/>
      <c r="I284" s="173"/>
      <c r="J284" s="173"/>
      <c r="K284" s="173"/>
      <c r="L284" s="173"/>
      <c r="M284" s="173"/>
      <c r="N284" s="173"/>
      <c r="O284" s="173"/>
      <c r="P284" s="173"/>
      <c r="Q284" s="173"/>
      <c r="R284" s="173"/>
      <c r="S284" s="173"/>
      <c r="T284" s="173"/>
      <c r="U284" s="173"/>
      <c r="V284" s="173"/>
      <c r="W284" s="173"/>
      <c r="X284" s="173"/>
      <c r="Y284" s="173"/>
      <c r="Z284" s="173"/>
    </row>
    <row r="285" spans="1:26" customFormat="1">
      <c r="A285" s="180" t="s">
        <v>1208</v>
      </c>
      <c r="B285" s="173"/>
      <c r="C285" s="173"/>
      <c r="D285" s="173"/>
      <c r="E285" s="173"/>
      <c r="F285" s="173"/>
      <c r="G285" s="173"/>
      <c r="H285" s="173"/>
      <c r="I285" s="173"/>
      <c r="J285" s="173"/>
      <c r="K285" s="173"/>
      <c r="L285" s="173"/>
      <c r="M285" s="173"/>
      <c r="N285" s="173"/>
      <c r="O285" s="173"/>
      <c r="P285" s="173"/>
      <c r="Q285" s="173"/>
      <c r="R285" s="173"/>
      <c r="S285" s="173"/>
      <c r="T285" s="173"/>
      <c r="U285" s="173"/>
      <c r="V285" s="173"/>
      <c r="W285" s="173"/>
      <c r="X285" s="173"/>
      <c r="Y285" s="173"/>
      <c r="Z285" s="173"/>
    </row>
    <row r="286" spans="1:26" customFormat="1">
      <c r="A286" s="173" t="s">
        <v>1209</v>
      </c>
      <c r="B286" s="173"/>
      <c r="C286" s="173"/>
      <c r="D286" s="173"/>
      <c r="E286" s="173"/>
      <c r="F286" s="173"/>
      <c r="G286" s="173"/>
      <c r="H286" s="173"/>
      <c r="I286" s="173"/>
      <c r="J286" s="173"/>
      <c r="K286" s="173"/>
      <c r="L286" s="173"/>
      <c r="M286" s="173"/>
      <c r="N286" s="173"/>
      <c r="O286" s="173"/>
      <c r="P286" s="173"/>
      <c r="Q286" s="173"/>
      <c r="R286" s="173"/>
      <c r="S286" s="173"/>
      <c r="T286" s="173"/>
      <c r="U286" s="173"/>
      <c r="V286" s="173"/>
      <c r="W286" s="173"/>
      <c r="X286" s="173"/>
      <c r="Y286" s="173"/>
      <c r="Z286" s="173"/>
    </row>
    <row r="287" spans="1:26" customFormat="1">
      <c r="A287" s="173" t="s">
        <v>1210</v>
      </c>
      <c r="B287" s="173"/>
      <c r="C287" s="173"/>
      <c r="D287" s="173"/>
      <c r="E287" s="173"/>
      <c r="F287" s="173"/>
      <c r="G287" s="173"/>
      <c r="H287" s="173"/>
      <c r="I287" s="173"/>
      <c r="J287" s="173"/>
      <c r="K287" s="173"/>
      <c r="L287" s="173"/>
      <c r="M287" s="173"/>
      <c r="N287" s="173"/>
      <c r="O287" s="173"/>
      <c r="P287" s="173"/>
      <c r="Q287" s="173"/>
      <c r="R287" s="173"/>
      <c r="S287" s="173"/>
      <c r="T287" s="173"/>
      <c r="U287" s="173"/>
      <c r="V287" s="173"/>
      <c r="W287" s="173"/>
      <c r="X287" s="173"/>
      <c r="Y287" s="173"/>
      <c r="Z287" s="173"/>
    </row>
    <row r="288" spans="1:26" customFormat="1">
      <c r="A288" s="173" t="s">
        <v>1223</v>
      </c>
      <c r="B288" s="173"/>
      <c r="C288" s="173"/>
      <c r="D288" s="173"/>
      <c r="E288" s="173"/>
      <c r="F288" s="173"/>
      <c r="G288" s="173"/>
      <c r="H288" s="173"/>
      <c r="I288" s="173"/>
      <c r="J288" s="173"/>
      <c r="K288" s="173"/>
      <c r="L288" s="173"/>
      <c r="M288" s="173"/>
      <c r="N288" s="173"/>
      <c r="O288" s="173"/>
      <c r="P288" s="173"/>
      <c r="Q288" s="173"/>
      <c r="R288" s="173"/>
      <c r="S288" s="173"/>
      <c r="T288" s="173"/>
      <c r="U288" s="173"/>
      <c r="V288" s="173"/>
      <c r="W288" s="173"/>
      <c r="X288" s="173"/>
      <c r="Y288" s="173"/>
      <c r="Z288" s="173"/>
    </row>
    <row r="289" spans="1:26" customFormat="1">
      <c r="A289" s="172"/>
      <c r="B289" s="173"/>
      <c r="C289" s="173"/>
      <c r="D289" s="173"/>
      <c r="E289" s="173"/>
      <c r="F289" s="173"/>
      <c r="G289" s="173"/>
      <c r="H289" s="173"/>
      <c r="I289" s="173"/>
      <c r="J289" s="173"/>
      <c r="K289" s="173"/>
      <c r="L289" s="173"/>
      <c r="M289" s="173"/>
      <c r="N289" s="173"/>
      <c r="O289" s="173"/>
      <c r="P289" s="173"/>
      <c r="Q289" s="173"/>
      <c r="R289" s="173"/>
      <c r="S289" s="173"/>
      <c r="T289" s="173"/>
      <c r="U289" s="173"/>
      <c r="V289" s="173"/>
      <c r="W289" s="173"/>
      <c r="X289" s="173"/>
      <c r="Y289" s="173"/>
      <c r="Z289" s="173"/>
    </row>
    <row r="290" spans="1:26" customFormat="1">
      <c r="A290" s="180" t="s">
        <v>1211</v>
      </c>
      <c r="B290" s="173"/>
      <c r="C290" s="173"/>
      <c r="D290" s="173"/>
      <c r="E290" s="173"/>
      <c r="F290" s="173"/>
      <c r="G290" s="173"/>
      <c r="H290" s="173"/>
      <c r="I290" s="173"/>
      <c r="J290" s="173"/>
      <c r="K290" s="173"/>
      <c r="L290" s="173"/>
      <c r="M290" s="173"/>
      <c r="N290" s="173"/>
      <c r="O290" s="173"/>
      <c r="P290" s="173"/>
      <c r="Q290" s="173"/>
      <c r="R290" s="173"/>
      <c r="S290" s="173"/>
      <c r="T290" s="173"/>
      <c r="U290" s="173"/>
      <c r="V290" s="173"/>
      <c r="W290" s="173"/>
      <c r="X290" s="173"/>
      <c r="Y290" s="173"/>
      <c r="Z290" s="173"/>
    </row>
    <row r="291" spans="1:26" customFormat="1">
      <c r="A291" s="173" t="s">
        <v>1212</v>
      </c>
      <c r="B291" s="173"/>
      <c r="C291" s="173"/>
      <c r="D291" s="173"/>
      <c r="E291" s="173"/>
      <c r="F291" s="173"/>
      <c r="G291" s="173"/>
      <c r="H291" s="173"/>
      <c r="I291" s="173"/>
      <c r="J291" s="173"/>
      <c r="K291" s="173"/>
      <c r="L291" s="173"/>
      <c r="M291" s="173"/>
      <c r="N291" s="173"/>
      <c r="O291" s="173"/>
      <c r="P291" s="173"/>
      <c r="Q291" s="173"/>
      <c r="R291" s="173"/>
      <c r="S291" s="173"/>
      <c r="T291" s="173"/>
      <c r="U291" s="173"/>
      <c r="V291" s="173"/>
      <c r="W291" s="173"/>
      <c r="X291" s="173"/>
      <c r="Y291" s="173"/>
      <c r="Z291" s="173"/>
    </row>
    <row r="292" spans="1:26" customFormat="1">
      <c r="A292" s="173" t="s">
        <v>1213</v>
      </c>
      <c r="B292" s="173"/>
      <c r="C292" s="173"/>
      <c r="D292" s="173"/>
      <c r="E292" s="173"/>
      <c r="F292" s="173"/>
      <c r="G292" s="173"/>
      <c r="H292" s="173"/>
      <c r="I292" s="173"/>
      <c r="J292" s="173"/>
      <c r="K292" s="173"/>
      <c r="L292" s="173"/>
      <c r="M292" s="173"/>
      <c r="N292" s="173"/>
      <c r="O292" s="173"/>
      <c r="P292" s="173"/>
      <c r="Q292" s="173"/>
      <c r="R292" s="173"/>
      <c r="S292" s="173"/>
      <c r="T292" s="173"/>
      <c r="U292" s="173"/>
      <c r="V292" s="173"/>
      <c r="W292" s="173"/>
      <c r="X292" s="173"/>
      <c r="Y292" s="173"/>
      <c r="Z292" s="173"/>
    </row>
    <row r="293" spans="1:26" customFormat="1">
      <c r="A293" s="172"/>
      <c r="B293" s="173"/>
      <c r="C293" s="173"/>
      <c r="D293" s="173"/>
      <c r="E293" s="173"/>
      <c r="F293" s="173"/>
      <c r="G293" s="173"/>
      <c r="H293" s="173"/>
      <c r="I293" s="173"/>
      <c r="J293" s="173"/>
      <c r="K293" s="173"/>
      <c r="L293" s="173"/>
      <c r="M293" s="173"/>
      <c r="N293" s="173"/>
      <c r="O293" s="173"/>
      <c r="P293" s="173"/>
      <c r="Q293" s="173"/>
      <c r="R293" s="173"/>
      <c r="S293" s="173"/>
      <c r="T293" s="173"/>
      <c r="U293" s="173"/>
      <c r="V293" s="173"/>
      <c r="W293" s="173"/>
      <c r="X293" s="173"/>
      <c r="Y293" s="173"/>
      <c r="Z293" s="173"/>
    </row>
    <row r="294" spans="1:26" customFormat="1">
      <c r="A294" s="180" t="s">
        <v>1214</v>
      </c>
      <c r="B294" s="173"/>
      <c r="C294" s="173"/>
      <c r="D294" s="173"/>
      <c r="E294" s="173"/>
      <c r="F294" s="173"/>
      <c r="G294" s="173"/>
      <c r="H294" s="173"/>
      <c r="I294" s="173"/>
      <c r="J294" s="173"/>
      <c r="K294" s="173"/>
      <c r="L294" s="173"/>
      <c r="M294" s="173"/>
      <c r="N294" s="173"/>
      <c r="O294" s="173"/>
      <c r="P294" s="173"/>
      <c r="Q294" s="173"/>
      <c r="R294" s="173"/>
      <c r="S294" s="173"/>
      <c r="T294" s="173"/>
      <c r="U294" s="173"/>
      <c r="V294" s="173"/>
      <c r="W294" s="173"/>
      <c r="X294" s="173"/>
      <c r="Y294" s="173"/>
      <c r="Z294" s="173"/>
    </row>
    <row r="295" spans="1:26" customFormat="1">
      <c r="A295" s="173" t="s">
        <v>1215</v>
      </c>
      <c r="B295" s="173"/>
      <c r="C295" s="173"/>
      <c r="D295" s="173"/>
      <c r="E295" s="173"/>
      <c r="F295" s="173"/>
      <c r="G295" s="173"/>
      <c r="H295" s="173"/>
      <c r="I295" s="173"/>
      <c r="J295" s="173"/>
      <c r="K295" s="173"/>
      <c r="L295" s="173"/>
      <c r="M295" s="173"/>
      <c r="N295" s="173"/>
      <c r="O295" s="173"/>
      <c r="P295" s="173"/>
      <c r="Q295" s="173"/>
      <c r="R295" s="173"/>
      <c r="S295" s="173"/>
      <c r="T295" s="173"/>
      <c r="U295" s="173"/>
      <c r="V295" s="173"/>
      <c r="W295" s="173"/>
      <c r="X295" s="173"/>
      <c r="Y295" s="173"/>
      <c r="Z295" s="173"/>
    </row>
    <row r="296" spans="1:26" customFormat="1">
      <c r="A296" s="173"/>
      <c r="B296" s="173"/>
      <c r="C296" s="173"/>
      <c r="D296" s="173"/>
      <c r="E296" s="173"/>
      <c r="F296" s="173"/>
      <c r="G296" s="173"/>
      <c r="H296" s="173"/>
      <c r="I296" s="173"/>
      <c r="J296" s="173"/>
      <c r="K296" s="173"/>
      <c r="L296" s="173"/>
      <c r="M296" s="173"/>
      <c r="N296" s="173"/>
      <c r="O296" s="173"/>
      <c r="P296" s="173"/>
      <c r="Q296" s="173"/>
      <c r="R296" s="173"/>
      <c r="S296" s="173"/>
      <c r="T296" s="173"/>
      <c r="U296" s="173"/>
      <c r="V296" s="173"/>
      <c r="W296" s="173"/>
      <c r="X296" s="173"/>
      <c r="Y296" s="173"/>
      <c r="Z296" s="173"/>
    </row>
    <row r="297" spans="1:26" customFormat="1">
      <c r="A297" s="173" t="s">
        <v>1216</v>
      </c>
      <c r="B297" s="173"/>
      <c r="C297" s="173"/>
      <c r="D297" s="173"/>
      <c r="E297" s="173"/>
      <c r="F297" s="173"/>
      <c r="G297" s="173"/>
      <c r="H297" s="173"/>
      <c r="I297" s="173"/>
      <c r="J297" s="173"/>
      <c r="K297" s="173"/>
      <c r="L297" s="173"/>
      <c r="M297" s="173"/>
      <c r="N297" s="173"/>
      <c r="O297" s="173"/>
      <c r="P297" s="173"/>
      <c r="Q297" s="173"/>
      <c r="R297" s="173"/>
      <c r="S297" s="173"/>
      <c r="T297" s="173"/>
      <c r="U297" s="173"/>
      <c r="V297" s="173"/>
      <c r="W297" s="173"/>
      <c r="X297" s="173"/>
      <c r="Y297" s="173"/>
      <c r="Z297" s="173"/>
    </row>
    <row r="298" spans="1:26" customFormat="1">
      <c r="A298" s="173"/>
      <c r="B298" s="173"/>
      <c r="C298" s="173"/>
      <c r="D298" s="173"/>
      <c r="E298" s="173"/>
      <c r="F298" s="173" t="s">
        <v>1217</v>
      </c>
      <c r="G298" s="173" t="s">
        <v>1218</v>
      </c>
      <c r="H298" s="173"/>
      <c r="I298" s="173"/>
      <c r="J298" s="173"/>
      <c r="K298" s="173"/>
      <c r="L298" s="173"/>
      <c r="M298" s="173"/>
      <c r="N298" s="173"/>
      <c r="O298" s="173"/>
      <c r="P298" s="173"/>
      <c r="Q298" s="173"/>
      <c r="R298" s="173"/>
      <c r="S298" s="173"/>
      <c r="T298" s="173"/>
      <c r="U298" s="173"/>
      <c r="V298" s="173"/>
      <c r="W298" s="173"/>
      <c r="X298" s="173"/>
      <c r="Y298" s="173"/>
      <c r="Z298" s="173"/>
    </row>
    <row r="299" spans="1:26" customFormat="1">
      <c r="A299" s="173" t="s">
        <v>1219</v>
      </c>
      <c r="B299" s="173"/>
      <c r="C299" s="173"/>
      <c r="D299" s="173"/>
      <c r="E299" s="173"/>
      <c r="F299" s="173"/>
      <c r="G299" s="173"/>
      <c r="H299" s="173"/>
      <c r="I299" s="173"/>
      <c r="J299" s="173"/>
      <c r="K299" s="173"/>
      <c r="L299" s="173"/>
      <c r="M299" s="173"/>
      <c r="N299" s="173"/>
      <c r="O299" s="173"/>
      <c r="P299" s="173"/>
      <c r="Q299" s="173"/>
      <c r="R299" s="173"/>
      <c r="S299" s="173"/>
      <c r="T299" s="173"/>
      <c r="U299" s="173"/>
      <c r="V299" s="173"/>
      <c r="W299" s="173"/>
      <c r="X299" s="173"/>
      <c r="Y299" s="173"/>
      <c r="Z299" s="173"/>
    </row>
    <row r="300" spans="1:26" customFormat="1">
      <c r="A300" s="173"/>
      <c r="B300" s="173"/>
      <c r="C300" s="173"/>
      <c r="D300" s="173"/>
      <c r="E300" s="173"/>
      <c r="F300" s="173" t="s">
        <v>183</v>
      </c>
      <c r="G300" s="173" t="s">
        <v>1220</v>
      </c>
      <c r="H300" s="173"/>
      <c r="I300" s="173"/>
      <c r="J300" s="173"/>
      <c r="K300" s="173"/>
      <c r="L300" s="173"/>
      <c r="M300" s="173"/>
      <c r="N300" s="173"/>
      <c r="O300" s="173"/>
      <c r="P300" s="173"/>
      <c r="Q300" s="173"/>
      <c r="R300" s="173"/>
      <c r="S300" s="173"/>
      <c r="T300" s="173"/>
      <c r="U300" s="173"/>
      <c r="V300" s="173"/>
      <c r="W300" s="173"/>
      <c r="X300" s="173"/>
      <c r="Y300" s="173"/>
      <c r="Z300" s="173"/>
    </row>
    <row r="302" spans="1:26" customFormat="1">
      <c r="A302" s="183" t="s">
        <v>1224</v>
      </c>
      <c r="B302" s="184"/>
      <c r="C302" s="184"/>
      <c r="D302" s="184"/>
      <c r="E302" s="184"/>
      <c r="F302" s="184"/>
      <c r="G302" s="184"/>
      <c r="H302" s="184"/>
      <c r="I302" s="173"/>
      <c r="J302" s="173"/>
      <c r="K302" s="173"/>
      <c r="L302" s="173"/>
      <c r="M302" s="173"/>
      <c r="N302" s="173"/>
      <c r="O302" s="173"/>
      <c r="P302" s="173"/>
      <c r="Q302" s="173"/>
      <c r="R302" s="173"/>
      <c r="S302" s="173"/>
      <c r="T302" s="173"/>
      <c r="U302" s="173"/>
      <c r="V302" s="173"/>
      <c r="W302" s="173"/>
      <c r="X302" s="173"/>
      <c r="Y302" s="173"/>
      <c r="Z302" s="173"/>
    </row>
    <row r="303" spans="1:26" customFormat="1">
      <c r="A303" s="183" t="s">
        <v>1225</v>
      </c>
      <c r="B303" s="184"/>
      <c r="C303" s="184"/>
      <c r="D303" s="184"/>
      <c r="E303" s="184"/>
      <c r="F303" s="184"/>
      <c r="G303" s="184"/>
      <c r="H303" s="184"/>
      <c r="I303" s="173"/>
      <c r="J303" s="173"/>
      <c r="K303" s="173"/>
      <c r="L303" s="173"/>
      <c r="M303" s="173"/>
      <c r="N303" s="173"/>
      <c r="O303" s="173"/>
      <c r="P303" s="173"/>
      <c r="Q303" s="173"/>
      <c r="R303" s="173"/>
      <c r="S303" s="173"/>
      <c r="T303" s="173"/>
      <c r="U303" s="173"/>
      <c r="V303" s="173"/>
      <c r="W303" s="173"/>
      <c r="X303" s="173"/>
      <c r="Y303" s="173"/>
      <c r="Z303" s="173"/>
    </row>
    <row r="304" spans="1:26" customFormat="1">
      <c r="A304" s="173"/>
      <c r="B304" s="173"/>
      <c r="C304" s="173"/>
      <c r="D304" s="173"/>
      <c r="E304" s="173"/>
      <c r="F304" s="173"/>
      <c r="G304" s="173"/>
      <c r="H304" s="173"/>
      <c r="I304" s="173"/>
      <c r="J304" s="173"/>
      <c r="K304" s="173"/>
      <c r="L304" s="173"/>
      <c r="M304" s="173"/>
      <c r="N304" s="173"/>
      <c r="O304" s="173"/>
      <c r="P304" s="173"/>
      <c r="Q304" s="173"/>
      <c r="R304" s="173"/>
      <c r="S304" s="173"/>
      <c r="T304" s="173"/>
      <c r="U304" s="173"/>
      <c r="V304" s="173"/>
      <c r="W304" s="173"/>
      <c r="X304" s="173"/>
      <c r="Y304" s="173"/>
      <c r="Z304" s="173"/>
    </row>
    <row r="305" spans="1:26" customFormat="1">
      <c r="A305" s="250"/>
      <c r="B305" s="251"/>
      <c r="C305" s="251"/>
      <c r="D305" s="251"/>
      <c r="E305" s="251"/>
      <c r="F305" s="251"/>
      <c r="G305" s="251"/>
      <c r="H305" s="173"/>
      <c r="I305" s="173"/>
      <c r="J305" s="173"/>
      <c r="K305" s="173"/>
      <c r="L305" s="173"/>
      <c r="M305" s="173"/>
      <c r="N305" s="173"/>
      <c r="O305" s="173"/>
      <c r="P305" s="173"/>
      <c r="Q305" s="173"/>
      <c r="R305" s="173"/>
      <c r="S305" s="173"/>
      <c r="T305" s="173"/>
      <c r="U305" s="173"/>
      <c r="V305" s="173"/>
      <c r="W305" s="173"/>
      <c r="X305" s="173"/>
      <c r="Y305" s="173"/>
      <c r="Z305" s="173"/>
    </row>
    <row r="306" spans="1:26" customFormat="1">
      <c r="A306" s="251"/>
      <c r="B306" s="251"/>
      <c r="C306" s="251"/>
      <c r="D306" s="251"/>
      <c r="E306" s="251"/>
      <c r="F306" s="251"/>
      <c r="G306" s="251"/>
      <c r="H306" s="173"/>
      <c r="I306" s="173"/>
      <c r="J306" s="173"/>
      <c r="K306" s="173"/>
      <c r="L306" s="173"/>
      <c r="M306" s="173"/>
      <c r="N306" s="173"/>
      <c r="O306" s="173"/>
      <c r="P306" s="173"/>
      <c r="Q306" s="173"/>
      <c r="R306" s="173"/>
      <c r="S306" s="173"/>
      <c r="T306" s="173"/>
      <c r="U306" s="173"/>
      <c r="V306" s="173"/>
      <c r="W306" s="173"/>
      <c r="X306" s="173"/>
      <c r="Y306" s="173"/>
      <c r="Z306" s="173"/>
    </row>
    <row r="307" spans="1:26" customFormat="1">
      <c r="A307" s="251"/>
      <c r="B307" s="251"/>
      <c r="C307" s="251"/>
      <c r="D307" s="251"/>
      <c r="E307" s="251"/>
      <c r="F307" s="251"/>
      <c r="G307" s="251"/>
      <c r="H307" s="173"/>
      <c r="I307" s="173"/>
      <c r="J307" s="173"/>
      <c r="K307" s="173"/>
      <c r="L307" s="173"/>
      <c r="M307" s="173"/>
      <c r="N307" s="173"/>
      <c r="O307" s="173"/>
      <c r="P307" s="173"/>
      <c r="Q307" s="173"/>
      <c r="R307" s="173"/>
      <c r="S307" s="173"/>
      <c r="T307" s="173"/>
      <c r="U307" s="173"/>
      <c r="V307" s="173"/>
      <c r="W307" s="173"/>
      <c r="X307" s="173"/>
      <c r="Y307" s="173"/>
      <c r="Z307" s="173"/>
    </row>
    <row r="308" spans="1:26" customFormat="1">
      <c r="A308" s="251"/>
      <c r="B308" s="251"/>
      <c r="C308" s="251"/>
      <c r="D308" s="251"/>
      <c r="E308" s="251"/>
      <c r="F308" s="251"/>
      <c r="G308" s="251"/>
      <c r="H308" s="173"/>
      <c r="I308" s="173"/>
      <c r="J308" s="173"/>
      <c r="K308" s="173"/>
      <c r="L308" s="173"/>
      <c r="M308" s="173"/>
      <c r="N308" s="173"/>
      <c r="O308" s="173"/>
      <c r="P308" s="173"/>
      <c r="Q308" s="173"/>
      <c r="R308" s="173"/>
      <c r="S308" s="173"/>
      <c r="T308" s="173"/>
      <c r="U308" s="173"/>
      <c r="V308" s="173"/>
      <c r="W308" s="173"/>
      <c r="X308" s="173"/>
      <c r="Y308" s="173"/>
      <c r="Z308" s="173"/>
    </row>
    <row r="309" spans="1:26" customFormat="1">
      <c r="A309" s="251"/>
      <c r="B309" s="251"/>
      <c r="C309" s="251"/>
      <c r="D309" s="251"/>
      <c r="E309" s="251"/>
      <c r="F309" s="251"/>
      <c r="G309" s="251"/>
      <c r="H309" s="173"/>
      <c r="I309" s="173"/>
      <c r="J309" s="173"/>
      <c r="K309" s="173"/>
      <c r="L309" s="173"/>
      <c r="M309" s="173"/>
      <c r="N309" s="173"/>
      <c r="O309" s="173"/>
      <c r="P309" s="173"/>
      <c r="Q309" s="173"/>
      <c r="R309" s="173"/>
      <c r="S309" s="173"/>
      <c r="T309" s="173"/>
      <c r="U309" s="173"/>
      <c r="V309" s="173"/>
      <c r="W309" s="173"/>
      <c r="X309" s="173"/>
      <c r="Y309" s="173"/>
      <c r="Z309" s="173"/>
    </row>
    <row r="310" spans="1:26" customFormat="1">
      <c r="A310" s="251"/>
      <c r="B310" s="251"/>
      <c r="C310" s="251"/>
      <c r="D310" s="251"/>
      <c r="E310" s="251"/>
      <c r="F310" s="251"/>
      <c r="G310" s="251"/>
      <c r="H310" s="173"/>
      <c r="I310" s="173"/>
      <c r="J310" s="173"/>
      <c r="K310" s="173"/>
      <c r="L310" s="173"/>
      <c r="M310" s="173"/>
      <c r="N310" s="173"/>
      <c r="O310" s="173"/>
      <c r="P310" s="173"/>
      <c r="Q310" s="173"/>
      <c r="R310" s="173"/>
      <c r="S310" s="173"/>
      <c r="T310" s="173"/>
      <c r="U310" s="173"/>
      <c r="V310" s="173"/>
      <c r="W310" s="173"/>
      <c r="X310" s="173"/>
      <c r="Y310" s="173"/>
      <c r="Z310" s="173"/>
    </row>
    <row r="311" spans="1:26" customFormat="1">
      <c r="A311" s="251"/>
      <c r="B311" s="251"/>
      <c r="C311" s="251"/>
      <c r="D311" s="251"/>
      <c r="E311" s="251"/>
      <c r="F311" s="251"/>
      <c r="G311" s="251"/>
      <c r="H311" s="173"/>
      <c r="I311" s="173"/>
      <c r="J311" s="173"/>
      <c r="K311" s="173"/>
      <c r="L311" s="173"/>
      <c r="M311" s="173"/>
      <c r="N311" s="173"/>
      <c r="O311" s="173"/>
      <c r="P311" s="173"/>
      <c r="Q311" s="173"/>
      <c r="R311" s="173"/>
      <c r="S311" s="173"/>
      <c r="T311" s="173"/>
      <c r="U311" s="173"/>
      <c r="V311" s="173"/>
      <c r="W311" s="173"/>
      <c r="X311" s="173"/>
      <c r="Y311" s="173"/>
      <c r="Z311" s="173"/>
    </row>
    <row r="312" spans="1:26" customFormat="1">
      <c r="A312" s="251"/>
      <c r="B312" s="251"/>
      <c r="C312" s="251"/>
      <c r="D312" s="251"/>
      <c r="E312" s="251"/>
      <c r="F312" s="251"/>
      <c r="G312" s="251"/>
      <c r="H312" s="173"/>
      <c r="I312" s="173"/>
      <c r="J312" s="173"/>
      <c r="K312" s="173"/>
      <c r="L312" s="173"/>
      <c r="M312" s="173"/>
      <c r="N312" s="173"/>
      <c r="O312" s="173"/>
      <c r="P312" s="173"/>
      <c r="Q312" s="173"/>
      <c r="R312" s="173"/>
      <c r="S312" s="173"/>
      <c r="T312" s="173"/>
      <c r="U312" s="173"/>
      <c r="V312" s="173"/>
      <c r="W312" s="173"/>
      <c r="X312" s="173"/>
      <c r="Y312" s="173"/>
      <c r="Z312" s="173"/>
    </row>
    <row r="313" spans="1:26" customFormat="1">
      <c r="A313" s="251"/>
      <c r="B313" s="251"/>
      <c r="C313" s="251"/>
      <c r="D313" s="251"/>
      <c r="E313" s="251"/>
      <c r="F313" s="251"/>
      <c r="G313" s="251"/>
      <c r="H313" s="173"/>
      <c r="I313" s="173"/>
      <c r="J313" s="173"/>
      <c r="K313" s="173"/>
      <c r="L313" s="173"/>
      <c r="M313" s="173"/>
      <c r="N313" s="173"/>
      <c r="O313" s="173"/>
      <c r="P313" s="173"/>
      <c r="Q313" s="173"/>
      <c r="R313" s="173"/>
      <c r="S313" s="173"/>
      <c r="T313" s="173"/>
      <c r="U313" s="173"/>
      <c r="V313" s="173"/>
      <c r="W313" s="173"/>
      <c r="X313" s="173"/>
      <c r="Y313" s="173"/>
      <c r="Z313" s="173"/>
    </row>
    <row r="314" spans="1:26" customFormat="1">
      <c r="A314" s="251"/>
      <c r="B314" s="251"/>
      <c r="C314" s="251"/>
      <c r="D314" s="251"/>
      <c r="E314" s="251"/>
      <c r="F314" s="251"/>
      <c r="G314" s="251"/>
      <c r="H314" s="173"/>
      <c r="I314" s="173"/>
      <c r="J314" s="173"/>
      <c r="K314" s="173"/>
      <c r="L314" s="173"/>
      <c r="M314" s="173"/>
      <c r="N314" s="173"/>
      <c r="O314" s="173"/>
      <c r="P314" s="173"/>
      <c r="Q314" s="173"/>
      <c r="R314" s="173"/>
      <c r="S314" s="173"/>
      <c r="T314" s="173"/>
      <c r="U314" s="173"/>
      <c r="V314" s="173"/>
      <c r="W314" s="173"/>
      <c r="X314" s="173"/>
      <c r="Y314" s="173"/>
      <c r="Z314" s="173"/>
    </row>
    <row r="315" spans="1:26" customFormat="1">
      <c r="A315" s="251"/>
      <c r="B315" s="251"/>
      <c r="C315" s="251"/>
      <c r="D315" s="251"/>
      <c r="E315" s="251"/>
      <c r="F315" s="251"/>
      <c r="G315" s="251"/>
      <c r="H315" s="173"/>
      <c r="I315" s="173"/>
      <c r="J315" s="173"/>
      <c r="K315" s="173"/>
      <c r="L315" s="173"/>
      <c r="M315" s="173"/>
      <c r="N315" s="173"/>
      <c r="O315" s="173"/>
      <c r="P315" s="173"/>
      <c r="Q315" s="173"/>
      <c r="R315" s="173"/>
      <c r="S315" s="173"/>
      <c r="T315" s="173"/>
      <c r="U315" s="173"/>
      <c r="V315" s="173"/>
      <c r="W315" s="173"/>
      <c r="X315" s="173"/>
      <c r="Y315" s="173"/>
      <c r="Z315" s="173"/>
    </row>
    <row r="316" spans="1:26" customFormat="1">
      <c r="A316" s="251"/>
      <c r="B316" s="251"/>
      <c r="C316" s="251"/>
      <c r="D316" s="251"/>
      <c r="E316" s="251"/>
      <c r="F316" s="251"/>
      <c r="G316" s="251"/>
      <c r="H316" s="173"/>
      <c r="I316" s="173"/>
      <c r="J316" s="173"/>
      <c r="K316" s="173"/>
      <c r="L316" s="173"/>
      <c r="M316" s="173"/>
      <c r="N316" s="173"/>
      <c r="O316" s="173"/>
      <c r="P316" s="173"/>
      <c r="Q316" s="173"/>
      <c r="R316" s="173"/>
      <c r="S316" s="173"/>
      <c r="T316" s="173"/>
      <c r="U316" s="173"/>
      <c r="V316" s="173"/>
      <c r="W316" s="173"/>
      <c r="X316" s="173"/>
      <c r="Y316" s="173"/>
      <c r="Z316" s="173"/>
    </row>
    <row r="317" spans="1:26" customFormat="1">
      <c r="A317" s="251"/>
      <c r="B317" s="251"/>
      <c r="C317" s="251"/>
      <c r="D317" s="251"/>
      <c r="E317" s="251"/>
      <c r="F317" s="251"/>
      <c r="G317" s="251"/>
      <c r="H317" s="173"/>
      <c r="I317" s="173"/>
      <c r="J317" s="173"/>
      <c r="K317" s="173"/>
      <c r="L317" s="173"/>
      <c r="M317" s="173"/>
      <c r="N317" s="173"/>
      <c r="O317" s="173"/>
      <c r="P317" s="173"/>
      <c r="Q317" s="173"/>
      <c r="R317" s="173"/>
      <c r="S317" s="173"/>
      <c r="T317" s="173"/>
      <c r="U317" s="173"/>
      <c r="V317" s="173"/>
      <c r="W317" s="173"/>
      <c r="X317" s="173"/>
      <c r="Y317" s="173"/>
      <c r="Z317" s="173"/>
    </row>
    <row r="318" spans="1:26" customFormat="1">
      <c r="A318" s="251"/>
      <c r="B318" s="251"/>
      <c r="C318" s="251"/>
      <c r="D318" s="251"/>
      <c r="E318" s="251"/>
      <c r="F318" s="251"/>
      <c r="G318" s="251"/>
      <c r="H318" s="173"/>
      <c r="I318" s="173"/>
      <c r="J318" s="173"/>
      <c r="K318" s="173"/>
      <c r="L318" s="173"/>
      <c r="M318" s="173"/>
      <c r="N318" s="173"/>
      <c r="O318" s="173"/>
      <c r="P318" s="173"/>
      <c r="Q318" s="173"/>
      <c r="R318" s="173"/>
      <c r="S318" s="173"/>
      <c r="T318" s="173"/>
      <c r="U318" s="173"/>
      <c r="V318" s="173"/>
      <c r="W318" s="173"/>
      <c r="X318" s="173"/>
      <c r="Y318" s="173"/>
      <c r="Z318" s="173"/>
    </row>
    <row r="319" spans="1:26" customFormat="1">
      <c r="A319" s="251"/>
      <c r="B319" s="251"/>
      <c r="C319" s="251"/>
      <c r="D319" s="251"/>
      <c r="E319" s="251"/>
      <c r="F319" s="251"/>
      <c r="G319" s="251"/>
      <c r="H319" s="173"/>
      <c r="I319" s="173"/>
      <c r="J319" s="173"/>
      <c r="K319" s="173"/>
      <c r="L319" s="173"/>
      <c r="M319" s="173"/>
      <c r="N319" s="173"/>
      <c r="O319" s="173"/>
      <c r="P319" s="173"/>
      <c r="Q319" s="173"/>
      <c r="R319" s="173"/>
      <c r="S319" s="173"/>
      <c r="T319" s="173"/>
      <c r="U319" s="173"/>
      <c r="V319" s="173"/>
      <c r="W319" s="173"/>
      <c r="X319" s="173"/>
      <c r="Y319" s="173"/>
      <c r="Z319" s="173"/>
    </row>
    <row r="320" spans="1:26" customFormat="1">
      <c r="A320" s="251"/>
      <c r="B320" s="251"/>
      <c r="C320" s="251"/>
      <c r="D320" s="251"/>
      <c r="E320" s="251"/>
      <c r="F320" s="251"/>
      <c r="G320" s="251"/>
      <c r="H320" s="173"/>
      <c r="I320" s="173"/>
      <c r="J320" s="173"/>
      <c r="K320" s="173"/>
      <c r="L320" s="173"/>
      <c r="M320" s="173"/>
      <c r="N320" s="173"/>
      <c r="O320" s="173"/>
      <c r="P320" s="173"/>
      <c r="Q320" s="173"/>
      <c r="R320" s="173"/>
      <c r="S320" s="173"/>
      <c r="T320" s="173"/>
      <c r="U320" s="173"/>
      <c r="V320" s="173"/>
      <c r="W320" s="173"/>
      <c r="X320" s="173"/>
      <c r="Y320" s="173"/>
      <c r="Z320" s="173"/>
    </row>
    <row r="321" spans="1:26" customFormat="1">
      <c r="A321" s="251"/>
      <c r="B321" s="251"/>
      <c r="C321" s="251"/>
      <c r="D321" s="251"/>
      <c r="E321" s="251"/>
      <c r="F321" s="251"/>
      <c r="G321" s="251"/>
      <c r="H321" s="173"/>
      <c r="I321" s="173"/>
      <c r="J321" s="173"/>
      <c r="K321" s="173"/>
      <c r="L321" s="173"/>
      <c r="M321" s="173"/>
      <c r="N321" s="173"/>
      <c r="O321" s="173"/>
      <c r="P321" s="173"/>
      <c r="Q321" s="173"/>
      <c r="R321" s="173"/>
      <c r="S321" s="173"/>
      <c r="T321" s="173"/>
      <c r="U321" s="173"/>
      <c r="V321" s="173"/>
      <c r="W321" s="173"/>
      <c r="X321" s="173"/>
      <c r="Y321" s="173"/>
      <c r="Z321" s="173"/>
    </row>
    <row r="322" spans="1:26" customFormat="1">
      <c r="A322" s="251"/>
      <c r="B322" s="251"/>
      <c r="C322" s="251"/>
      <c r="D322" s="251"/>
      <c r="E322" s="251"/>
      <c r="F322" s="251"/>
      <c r="G322" s="251"/>
      <c r="H322" s="173"/>
      <c r="I322" s="173"/>
      <c r="J322" s="173"/>
      <c r="K322" s="173"/>
      <c r="L322" s="173"/>
      <c r="M322" s="173"/>
      <c r="N322" s="173"/>
      <c r="O322" s="173"/>
      <c r="P322" s="173"/>
      <c r="Q322" s="173"/>
      <c r="R322" s="173"/>
      <c r="S322" s="173"/>
      <c r="T322" s="173"/>
      <c r="U322" s="173"/>
      <c r="V322" s="173"/>
      <c r="W322" s="173"/>
      <c r="X322" s="173"/>
      <c r="Y322" s="173"/>
      <c r="Z322" s="173"/>
    </row>
    <row r="323" spans="1:26" customFormat="1">
      <c r="A323" s="173"/>
      <c r="B323" s="173"/>
      <c r="C323" s="173"/>
      <c r="D323" s="173"/>
      <c r="E323" s="173"/>
      <c r="F323" s="173"/>
      <c r="G323" s="173"/>
      <c r="H323" s="173"/>
      <c r="I323" s="173"/>
      <c r="J323" s="173"/>
      <c r="K323" s="173"/>
      <c r="L323" s="173"/>
      <c r="M323" s="173"/>
      <c r="N323" s="173"/>
      <c r="O323" s="173"/>
      <c r="P323" s="173"/>
      <c r="Q323" s="173"/>
      <c r="R323" s="173"/>
      <c r="S323" s="173"/>
      <c r="T323" s="173"/>
      <c r="U323" s="173"/>
      <c r="V323" s="173"/>
      <c r="W323" s="173"/>
      <c r="X323" s="173"/>
      <c r="Y323" s="173"/>
      <c r="Z323" s="173"/>
    </row>
    <row r="324" spans="1:26" customFormat="1">
      <c r="A324" s="172" t="s">
        <v>1226</v>
      </c>
      <c r="B324" s="173"/>
      <c r="C324" s="173"/>
      <c r="D324" s="173"/>
      <c r="E324" s="173"/>
      <c r="F324" s="173"/>
      <c r="G324" s="173"/>
      <c r="H324" s="173"/>
      <c r="I324" s="173"/>
      <c r="J324" s="173"/>
      <c r="K324" s="173"/>
      <c r="L324" s="173"/>
      <c r="M324" s="173"/>
      <c r="N324" s="173"/>
      <c r="O324" s="173"/>
      <c r="P324" s="173"/>
      <c r="Q324" s="173"/>
      <c r="R324" s="173"/>
      <c r="S324" s="173"/>
      <c r="T324" s="173"/>
      <c r="U324" s="173"/>
      <c r="V324" s="173"/>
      <c r="W324" s="173"/>
      <c r="X324" s="173"/>
      <c r="Y324" s="173"/>
      <c r="Z324" s="173"/>
    </row>
    <row r="325" spans="1:26" customFormat="1">
      <c r="A325" s="173" t="s">
        <v>1227</v>
      </c>
      <c r="B325" s="173"/>
      <c r="C325" s="173"/>
      <c r="D325" s="173"/>
      <c r="E325" s="173"/>
      <c r="F325" s="173"/>
      <c r="G325" s="173"/>
      <c r="H325" s="173"/>
      <c r="I325" s="173"/>
      <c r="J325" s="173"/>
      <c r="K325" s="173"/>
      <c r="L325" s="173"/>
      <c r="M325" s="173"/>
      <c r="N325" s="173"/>
      <c r="O325" s="173"/>
      <c r="P325" s="173"/>
      <c r="Q325" s="173"/>
      <c r="R325" s="173"/>
      <c r="S325" s="173"/>
      <c r="T325" s="173"/>
      <c r="U325" s="173"/>
      <c r="V325" s="173"/>
      <c r="W325" s="173"/>
      <c r="X325" s="173"/>
      <c r="Y325" s="173"/>
      <c r="Z325" s="173"/>
    </row>
    <row r="326" spans="1:26" customFormat="1">
      <c r="A326" s="173" t="s">
        <v>1228</v>
      </c>
      <c r="B326" s="173"/>
      <c r="C326" s="173"/>
      <c r="D326" s="173"/>
      <c r="E326" s="173"/>
      <c r="F326" s="173"/>
      <c r="G326" s="173"/>
      <c r="H326" s="173"/>
      <c r="I326" s="173"/>
      <c r="J326" s="173"/>
      <c r="K326" s="173"/>
      <c r="L326" s="173"/>
      <c r="M326" s="173"/>
      <c r="N326" s="173"/>
      <c r="O326" s="173"/>
      <c r="P326" s="173"/>
      <c r="Q326" s="173"/>
      <c r="R326" s="173"/>
      <c r="S326" s="173"/>
      <c r="T326" s="173"/>
      <c r="U326" s="173"/>
      <c r="V326" s="173"/>
      <c r="W326" s="173"/>
      <c r="X326" s="173"/>
      <c r="Y326" s="173"/>
      <c r="Z326" s="173"/>
    </row>
    <row r="327" spans="1:26" customFormat="1">
      <c r="A327" s="173"/>
      <c r="B327" s="173"/>
      <c r="C327" s="173"/>
      <c r="D327" s="173"/>
      <c r="E327" s="173"/>
      <c r="F327" s="173"/>
      <c r="G327" s="173"/>
      <c r="H327" s="173"/>
      <c r="I327" s="173"/>
      <c r="J327" s="173"/>
      <c r="K327" s="173"/>
      <c r="L327" s="173"/>
      <c r="M327" s="173"/>
      <c r="N327" s="173"/>
      <c r="O327" s="173"/>
      <c r="P327" s="173"/>
      <c r="Q327" s="173"/>
      <c r="R327" s="173"/>
      <c r="S327" s="173"/>
      <c r="T327" s="173"/>
      <c r="U327" s="173"/>
      <c r="V327" s="173"/>
      <c r="W327" s="173"/>
      <c r="X327" s="173"/>
      <c r="Y327" s="173"/>
      <c r="Z327" s="173"/>
    </row>
    <row r="328" spans="1:26" customFormat="1">
      <c r="A328" s="173" t="s">
        <v>1272</v>
      </c>
      <c r="B328" s="173"/>
      <c r="C328" s="173"/>
      <c r="D328" s="173"/>
      <c r="E328" s="173"/>
      <c r="F328" s="173"/>
      <c r="G328" s="173"/>
      <c r="H328" s="173"/>
      <c r="I328" s="173"/>
      <c r="J328" s="173"/>
      <c r="K328" s="173"/>
      <c r="L328" s="173"/>
      <c r="M328" s="173"/>
      <c r="N328" s="173"/>
      <c r="O328" s="173"/>
      <c r="P328" s="173"/>
      <c r="Q328" s="173"/>
      <c r="R328" s="173"/>
      <c r="S328" s="173"/>
      <c r="T328" s="173"/>
      <c r="U328" s="173"/>
      <c r="V328" s="173"/>
      <c r="W328" s="173"/>
      <c r="X328" s="173"/>
      <c r="Y328" s="173"/>
      <c r="Z328" s="173"/>
    </row>
    <row r="329" spans="1:26" customFormat="1">
      <c r="A329" s="173"/>
      <c r="B329" s="173"/>
      <c r="C329" s="173"/>
      <c r="D329" s="173"/>
      <c r="E329" s="173">
        <v>200</v>
      </c>
      <c r="F329" s="173"/>
      <c r="G329" s="173" t="s">
        <v>1229</v>
      </c>
      <c r="H329" s="173"/>
      <c r="I329" s="173"/>
      <c r="J329" s="173"/>
      <c r="K329" s="173"/>
      <c r="L329" s="173"/>
      <c r="M329" s="173"/>
      <c r="N329" s="173"/>
      <c r="O329" s="173"/>
      <c r="P329" s="173"/>
      <c r="Q329" s="173"/>
      <c r="R329" s="173"/>
      <c r="S329" s="173"/>
      <c r="T329" s="173"/>
      <c r="U329" s="173"/>
      <c r="V329" s="173"/>
      <c r="W329" s="173"/>
      <c r="X329" s="173"/>
      <c r="Y329" s="173"/>
      <c r="Z329" s="173"/>
    </row>
    <row r="330" spans="1:26" customFormat="1">
      <c r="A330" s="173" t="s">
        <v>178</v>
      </c>
      <c r="B330" s="173"/>
      <c r="C330" s="173"/>
      <c r="D330" s="173"/>
      <c r="E330" s="173"/>
      <c r="F330" s="173"/>
      <c r="G330" s="173"/>
      <c r="H330" s="173"/>
      <c r="I330" s="173"/>
      <c r="J330" s="173"/>
      <c r="K330" s="173"/>
      <c r="L330" s="173"/>
      <c r="M330" s="173"/>
      <c r="N330" s="173"/>
      <c r="O330" s="173"/>
      <c r="P330" s="173"/>
      <c r="Q330" s="173"/>
      <c r="R330" s="173"/>
      <c r="S330" s="173"/>
      <c r="T330" s="173"/>
      <c r="U330" s="173"/>
      <c r="V330" s="173"/>
      <c r="W330" s="173"/>
      <c r="X330" s="173"/>
      <c r="Y330" s="173"/>
      <c r="Z330" s="173"/>
    </row>
    <row r="331" spans="1:26" customFormat="1">
      <c r="A331" s="173" t="s">
        <v>73</v>
      </c>
      <c r="B331" s="173" t="s">
        <v>1230</v>
      </c>
      <c r="C331" s="173"/>
      <c r="D331" s="173"/>
      <c r="E331" s="173"/>
      <c r="F331" s="173"/>
      <c r="G331" s="173"/>
      <c r="H331" s="173"/>
      <c r="I331" s="173"/>
      <c r="J331" s="173"/>
      <c r="K331" s="173"/>
      <c r="L331" s="173"/>
      <c r="M331" s="173"/>
      <c r="N331" s="173"/>
      <c r="O331" s="173"/>
      <c r="P331" s="173"/>
      <c r="Q331" s="173"/>
      <c r="R331" s="173"/>
      <c r="S331" s="173"/>
      <c r="T331" s="173"/>
      <c r="U331" s="173"/>
      <c r="V331" s="173"/>
      <c r="W331" s="173"/>
      <c r="X331" s="173"/>
      <c r="Y331" s="173"/>
      <c r="Z331" s="173"/>
    </row>
    <row r="332" spans="1:26" customFormat="1">
      <c r="A332" s="173" t="s">
        <v>1231</v>
      </c>
      <c r="B332" s="173" t="s">
        <v>1232</v>
      </c>
      <c r="C332" s="173"/>
      <c r="D332" s="173"/>
      <c r="E332" s="173"/>
      <c r="F332" s="173"/>
      <c r="G332" s="173"/>
      <c r="H332" s="173"/>
      <c r="I332" s="173"/>
      <c r="J332" s="173"/>
      <c r="K332" s="173"/>
      <c r="L332" s="173"/>
      <c r="M332" s="173"/>
      <c r="N332" s="173"/>
      <c r="O332" s="173"/>
      <c r="P332" s="173"/>
      <c r="Q332" s="173"/>
      <c r="R332" s="173"/>
      <c r="S332" s="173"/>
      <c r="T332" s="173"/>
      <c r="U332" s="173"/>
      <c r="V332" s="173"/>
      <c r="W332" s="173"/>
      <c r="X332" s="173"/>
      <c r="Y332" s="173"/>
      <c r="Z332" s="173"/>
    </row>
    <row r="333" spans="1:26" customFormat="1">
      <c r="A333" s="173"/>
      <c r="B333" s="173"/>
      <c r="C333" s="173"/>
      <c r="D333" s="173"/>
      <c r="E333" s="173"/>
      <c r="F333" s="173"/>
      <c r="G333" s="173"/>
      <c r="H333" s="173"/>
      <c r="I333" s="173"/>
      <c r="J333" s="173"/>
      <c r="K333" s="173"/>
      <c r="L333" s="173"/>
      <c r="M333" s="173"/>
      <c r="N333" s="173"/>
      <c r="O333" s="173"/>
      <c r="P333" s="173"/>
      <c r="Q333" s="173"/>
      <c r="R333" s="173"/>
      <c r="S333" s="173"/>
      <c r="T333" s="173"/>
      <c r="U333" s="173"/>
      <c r="V333" s="173"/>
      <c r="W333" s="173"/>
      <c r="X333" s="173"/>
      <c r="Y333" s="173"/>
      <c r="Z333" s="173"/>
    </row>
    <row r="334" spans="1:26" customFormat="1">
      <c r="A334" s="173" t="s">
        <v>1233</v>
      </c>
      <c r="B334" s="173"/>
      <c r="C334" s="173"/>
      <c r="D334" s="173"/>
      <c r="E334" s="173"/>
      <c r="F334" s="173"/>
      <c r="G334" s="173" t="s">
        <v>1234</v>
      </c>
      <c r="H334" s="173"/>
      <c r="I334" s="173"/>
      <c r="J334" s="173"/>
      <c r="K334" s="173"/>
      <c r="L334" s="173"/>
      <c r="M334" s="173"/>
      <c r="N334" s="173"/>
      <c r="O334" s="173"/>
      <c r="P334" s="173"/>
      <c r="Q334" s="173"/>
      <c r="R334" s="173"/>
      <c r="S334" s="173"/>
      <c r="T334" s="173"/>
      <c r="U334" s="173"/>
      <c r="V334" s="173"/>
      <c r="W334" s="173"/>
      <c r="X334" s="173"/>
      <c r="Y334" s="173"/>
      <c r="Z334" s="173"/>
    </row>
    <row r="335" spans="1:26" customFormat="1">
      <c r="A335" s="173"/>
      <c r="B335" s="173"/>
      <c r="C335" s="173"/>
      <c r="D335" s="173"/>
      <c r="E335" s="173"/>
      <c r="F335" s="173"/>
      <c r="G335" s="173"/>
      <c r="H335" s="173"/>
      <c r="I335" s="173"/>
      <c r="J335" s="173"/>
      <c r="K335" s="173"/>
      <c r="L335" s="173"/>
      <c r="M335" s="173"/>
      <c r="N335" s="173"/>
      <c r="O335" s="173"/>
      <c r="P335" s="173"/>
      <c r="Q335" s="173"/>
      <c r="R335" s="173"/>
      <c r="S335" s="173"/>
      <c r="T335" s="173"/>
      <c r="U335" s="173"/>
      <c r="V335" s="173"/>
      <c r="W335" s="173"/>
      <c r="X335" s="173"/>
      <c r="Y335" s="173"/>
      <c r="Z335" s="173"/>
    </row>
    <row r="336" spans="1:26" customFormat="1">
      <c r="A336" s="172" t="s">
        <v>1235</v>
      </c>
      <c r="B336" s="173"/>
      <c r="C336" s="173"/>
      <c r="D336" s="173"/>
      <c r="E336" s="173"/>
      <c r="F336" s="173"/>
      <c r="G336" s="173"/>
      <c r="H336" s="173"/>
      <c r="I336" s="173"/>
      <c r="J336" s="173"/>
      <c r="K336" s="173"/>
      <c r="L336" s="173"/>
      <c r="M336" s="173"/>
      <c r="N336" s="173"/>
      <c r="O336" s="173"/>
      <c r="P336" s="173"/>
      <c r="Q336" s="173"/>
      <c r="R336" s="173"/>
      <c r="S336" s="173"/>
      <c r="T336" s="173"/>
      <c r="U336" s="173"/>
      <c r="V336" s="173"/>
      <c r="W336" s="173"/>
      <c r="X336" s="173"/>
      <c r="Y336" s="173"/>
      <c r="Z336" s="173"/>
    </row>
    <row r="337" spans="1:26" customFormat="1">
      <c r="A337" s="173"/>
      <c r="B337" s="173"/>
      <c r="C337" s="173"/>
      <c r="D337" s="173"/>
      <c r="E337" s="173"/>
      <c r="F337" s="173"/>
      <c r="G337" s="173"/>
      <c r="H337" s="173"/>
      <c r="I337" s="173"/>
      <c r="J337" s="173"/>
      <c r="K337" s="173"/>
      <c r="L337" s="173"/>
      <c r="M337" s="173"/>
      <c r="N337" s="173"/>
      <c r="O337" s="173"/>
      <c r="P337" s="173"/>
      <c r="Q337" s="173"/>
      <c r="R337" s="173"/>
      <c r="S337" s="173"/>
      <c r="T337" s="173"/>
      <c r="U337" s="173"/>
      <c r="V337" s="173"/>
      <c r="W337" s="173"/>
      <c r="X337" s="173"/>
      <c r="Y337" s="173"/>
      <c r="Z337" s="173"/>
    </row>
    <row r="338" spans="1:26" customFormat="1">
      <c r="A338" s="173" t="s">
        <v>1236</v>
      </c>
      <c r="B338" s="173"/>
      <c r="C338" s="173"/>
      <c r="D338" s="173"/>
      <c r="E338" s="173"/>
      <c r="F338" s="173"/>
      <c r="G338" s="173"/>
      <c r="H338" s="173"/>
      <c r="I338" s="173"/>
      <c r="J338" s="173"/>
      <c r="K338" s="173"/>
      <c r="L338" s="173"/>
      <c r="M338" s="173"/>
      <c r="N338" s="173"/>
      <c r="O338" s="173"/>
      <c r="P338" s="173"/>
      <c r="Q338" s="173"/>
      <c r="R338" s="173"/>
      <c r="S338" s="173"/>
      <c r="T338" s="173"/>
      <c r="U338" s="173"/>
      <c r="V338" s="173"/>
      <c r="W338" s="173"/>
      <c r="X338" s="173"/>
      <c r="Y338" s="173"/>
      <c r="Z338" s="173"/>
    </row>
    <row r="339" spans="1:26" customFormat="1">
      <c r="A339" s="173"/>
      <c r="B339" s="173"/>
      <c r="C339" s="173"/>
      <c r="D339" s="173"/>
      <c r="E339" s="173">
        <v>800</v>
      </c>
      <c r="F339" s="173"/>
      <c r="G339" s="173" t="s">
        <v>1237</v>
      </c>
      <c r="H339" s="173"/>
      <c r="I339" s="173"/>
      <c r="J339" s="173"/>
      <c r="K339" s="173"/>
      <c r="L339" s="173"/>
      <c r="M339" s="173"/>
      <c r="N339" s="173"/>
      <c r="O339" s="173"/>
      <c r="P339" s="173"/>
      <c r="Q339" s="173"/>
      <c r="R339" s="173"/>
      <c r="S339" s="173"/>
      <c r="T339" s="173"/>
      <c r="U339" s="173"/>
      <c r="V339" s="173"/>
      <c r="W339" s="173"/>
      <c r="X339" s="173"/>
      <c r="Y339" s="173"/>
      <c r="Z339" s="173"/>
    </row>
    <row r="340" spans="1:26" customFormat="1">
      <c r="A340" s="173"/>
      <c r="B340" s="173"/>
      <c r="C340" s="173"/>
      <c r="D340" s="173"/>
      <c r="E340" s="173"/>
      <c r="F340" s="173"/>
      <c r="G340" s="173"/>
      <c r="H340" s="173"/>
      <c r="I340" s="173"/>
      <c r="J340" s="173"/>
      <c r="K340" s="173"/>
      <c r="L340" s="173"/>
      <c r="M340" s="173"/>
      <c r="N340" s="173"/>
      <c r="O340" s="173"/>
      <c r="P340" s="173"/>
      <c r="Q340" s="173"/>
      <c r="R340" s="173"/>
      <c r="S340" s="173"/>
      <c r="T340" s="173"/>
      <c r="U340" s="173"/>
      <c r="V340" s="173"/>
      <c r="W340" s="173"/>
      <c r="X340" s="173"/>
      <c r="Y340" s="173"/>
      <c r="Z340" s="173"/>
    </row>
    <row r="341" spans="1:26" customFormat="1">
      <c r="A341" s="172" t="s">
        <v>1238</v>
      </c>
      <c r="B341" s="173"/>
      <c r="C341" s="173"/>
      <c r="D341" s="173"/>
      <c r="E341" s="173"/>
      <c r="F341" s="173"/>
      <c r="G341" s="173"/>
      <c r="H341" s="173"/>
      <c r="I341" s="173"/>
      <c r="J341" s="173"/>
      <c r="K341" s="173"/>
      <c r="L341" s="173"/>
      <c r="M341" s="173"/>
      <c r="N341" s="173"/>
      <c r="O341" s="173"/>
      <c r="P341" s="173"/>
      <c r="Q341" s="173"/>
      <c r="R341" s="173"/>
      <c r="S341" s="173"/>
      <c r="T341" s="173"/>
      <c r="U341" s="173"/>
      <c r="V341" s="173"/>
      <c r="W341" s="173"/>
      <c r="X341" s="173"/>
      <c r="Y341" s="173"/>
      <c r="Z341" s="173"/>
    </row>
    <row r="342" spans="1:26" customFormat="1">
      <c r="A342" s="173"/>
      <c r="B342" s="173"/>
      <c r="C342" s="173"/>
      <c r="D342" s="173"/>
      <c r="E342" s="173"/>
      <c r="F342" s="173"/>
      <c r="G342" s="173" t="s">
        <v>1239</v>
      </c>
      <c r="H342" s="173"/>
      <c r="I342" s="173"/>
      <c r="J342" s="173"/>
      <c r="K342" s="173"/>
      <c r="L342" s="173"/>
      <c r="M342" s="173"/>
      <c r="N342" s="173"/>
      <c r="O342" s="173"/>
      <c r="P342" s="173"/>
      <c r="Q342" s="173"/>
      <c r="R342" s="173"/>
      <c r="S342" s="173"/>
      <c r="T342" s="173"/>
      <c r="U342" s="173"/>
      <c r="V342" s="173"/>
      <c r="W342" s="173"/>
      <c r="X342" s="173"/>
      <c r="Y342" s="173"/>
      <c r="Z342" s="173"/>
    </row>
    <row r="343" spans="1:26" customFormat="1">
      <c r="A343" s="173"/>
      <c r="B343" s="173"/>
      <c r="C343" s="173"/>
      <c r="D343" s="173"/>
      <c r="E343" s="173"/>
      <c r="F343" s="173"/>
      <c r="G343" s="173"/>
      <c r="H343" s="173"/>
      <c r="I343" s="173"/>
      <c r="J343" s="173"/>
      <c r="K343" s="173"/>
      <c r="L343" s="173"/>
      <c r="M343" s="173"/>
      <c r="N343" s="173"/>
      <c r="O343" s="173"/>
      <c r="P343" s="173"/>
      <c r="Q343" s="173"/>
      <c r="R343" s="173"/>
      <c r="S343" s="173"/>
      <c r="T343" s="173"/>
      <c r="U343" s="173"/>
      <c r="V343" s="173"/>
      <c r="W343" s="173"/>
      <c r="X343" s="173"/>
      <c r="Y343" s="173"/>
      <c r="Z343" s="173"/>
    </row>
    <row r="344" spans="1:26" customFormat="1">
      <c r="A344" s="185" t="s">
        <v>1240</v>
      </c>
      <c r="B344" s="185"/>
      <c r="C344" s="185"/>
      <c r="D344" s="185"/>
      <c r="E344" s="185"/>
      <c r="F344" s="185"/>
      <c r="G344" s="66"/>
      <c r="H344" s="185"/>
      <c r="I344" s="173"/>
      <c r="J344" s="173"/>
      <c r="K344" s="173"/>
      <c r="L344" s="173"/>
      <c r="M344" s="173"/>
      <c r="N344" s="173"/>
      <c r="O344" s="173"/>
      <c r="P344" s="173"/>
      <c r="Q344" s="173"/>
      <c r="R344" s="173"/>
      <c r="S344" s="173"/>
      <c r="T344" s="173"/>
      <c r="U344" s="173"/>
      <c r="V344" s="173"/>
      <c r="W344" s="173"/>
      <c r="X344" s="173"/>
      <c r="Y344" s="173"/>
      <c r="Z344" s="173"/>
    </row>
    <row r="345" spans="1:26" customFormat="1" ht="20" customHeight="1">
      <c r="A345" s="253" t="s">
        <v>1273</v>
      </c>
      <c r="B345" s="253"/>
      <c r="C345" s="253"/>
      <c r="D345" s="253"/>
      <c r="E345" s="253"/>
      <c r="F345" s="185"/>
      <c r="G345" s="185"/>
      <c r="H345" s="185"/>
      <c r="I345" s="173"/>
      <c r="J345" s="173"/>
      <c r="K345" s="173"/>
      <c r="L345" s="173"/>
      <c r="M345" s="173"/>
      <c r="N345" s="173"/>
      <c r="O345" s="173"/>
      <c r="P345" s="173"/>
      <c r="Q345" s="173"/>
      <c r="R345" s="173"/>
      <c r="S345" s="173"/>
      <c r="T345" s="173"/>
      <c r="U345" s="173"/>
      <c r="V345" s="173"/>
      <c r="W345" s="173"/>
      <c r="X345" s="173"/>
      <c r="Y345" s="173"/>
      <c r="Z345" s="173"/>
    </row>
    <row r="346" spans="1:26" customFormat="1" ht="20" customHeight="1">
      <c r="A346" s="188"/>
      <c r="B346" s="188"/>
      <c r="C346" s="188"/>
      <c r="D346" s="188"/>
      <c r="E346" s="188"/>
      <c r="F346" s="185"/>
      <c r="G346" s="185"/>
      <c r="H346" s="185"/>
      <c r="I346" s="173"/>
      <c r="J346" s="173"/>
      <c r="K346" s="173"/>
      <c r="L346" s="173"/>
      <c r="M346" s="173"/>
      <c r="N346" s="173"/>
      <c r="O346" s="173"/>
      <c r="P346" s="173"/>
      <c r="Q346" s="173"/>
      <c r="R346" s="173"/>
      <c r="S346" s="173"/>
      <c r="T346" s="173"/>
      <c r="U346" s="173"/>
      <c r="V346" s="173"/>
      <c r="W346" s="173"/>
      <c r="X346" s="173"/>
      <c r="Y346" s="173"/>
      <c r="Z346" s="173"/>
    </row>
    <row r="347" spans="1:26" customFormat="1">
      <c r="A347" s="185" t="s">
        <v>1241</v>
      </c>
      <c r="B347" s="185"/>
      <c r="C347" s="185"/>
      <c r="D347" s="185"/>
      <c r="E347" s="185"/>
      <c r="F347" s="185"/>
      <c r="G347" s="185"/>
      <c r="H347" s="185"/>
      <c r="I347" s="173"/>
      <c r="J347" s="173"/>
      <c r="K347" s="173"/>
      <c r="L347" s="173"/>
      <c r="M347" s="173"/>
      <c r="N347" s="173"/>
      <c r="O347" s="173"/>
      <c r="P347" s="173"/>
      <c r="Q347" s="173"/>
      <c r="R347" s="173"/>
      <c r="S347" s="173"/>
      <c r="T347" s="173"/>
      <c r="U347" s="173"/>
      <c r="V347" s="173"/>
      <c r="W347" s="173"/>
      <c r="X347" s="173"/>
      <c r="Y347" s="173"/>
      <c r="Z347" s="173"/>
    </row>
    <row r="348" spans="1:26" customFormat="1">
      <c r="A348" s="185" t="s">
        <v>1274</v>
      </c>
      <c r="B348" s="185"/>
      <c r="C348" s="185"/>
      <c r="D348" s="185"/>
      <c r="E348" s="185"/>
      <c r="F348" s="185"/>
      <c r="G348" s="185"/>
      <c r="H348" s="185"/>
      <c r="I348" s="173"/>
      <c r="J348" s="173"/>
      <c r="K348" s="173"/>
      <c r="L348" s="173"/>
      <c r="M348" s="173"/>
      <c r="N348" s="173"/>
      <c r="O348" s="173"/>
      <c r="P348" s="173"/>
      <c r="Q348" s="173"/>
      <c r="R348" s="173"/>
      <c r="S348" s="173"/>
      <c r="T348" s="173"/>
      <c r="U348" s="173"/>
      <c r="V348" s="173"/>
      <c r="W348" s="173"/>
      <c r="X348" s="173"/>
      <c r="Y348" s="173"/>
      <c r="Z348" s="173"/>
    </row>
    <row r="349" spans="1:26" customFormat="1">
      <c r="A349" s="173"/>
      <c r="B349" s="173"/>
      <c r="C349" s="173"/>
      <c r="D349" s="173"/>
      <c r="E349" s="173"/>
      <c r="F349" s="173"/>
      <c r="G349" s="173"/>
      <c r="H349" s="173"/>
      <c r="I349" s="173"/>
      <c r="J349" s="173"/>
      <c r="K349" s="173"/>
      <c r="L349" s="173"/>
      <c r="M349" s="173"/>
      <c r="N349" s="173"/>
      <c r="O349" s="173"/>
      <c r="P349" s="173"/>
      <c r="Q349" s="173"/>
      <c r="R349" s="173"/>
      <c r="S349" s="173"/>
      <c r="T349" s="173"/>
      <c r="U349" s="173"/>
      <c r="V349" s="173"/>
      <c r="W349" s="173"/>
      <c r="X349" s="173"/>
      <c r="Y349" s="173"/>
      <c r="Z349" s="173"/>
    </row>
    <row r="350" spans="1:26" customFormat="1">
      <c r="A350" s="173" t="s">
        <v>1275</v>
      </c>
      <c r="B350" s="173"/>
      <c r="C350" s="173"/>
      <c r="D350" s="173"/>
      <c r="E350" s="173"/>
      <c r="F350" s="173"/>
      <c r="G350" s="173"/>
      <c r="H350" s="173"/>
      <c r="I350" s="173"/>
      <c r="J350" s="173"/>
      <c r="K350" s="173"/>
      <c r="L350" s="173"/>
      <c r="M350" s="173"/>
      <c r="N350" s="173"/>
      <c r="O350" s="173"/>
      <c r="P350" s="173"/>
      <c r="Q350" s="173"/>
      <c r="R350" s="173"/>
      <c r="S350" s="173"/>
      <c r="T350" s="173"/>
      <c r="U350" s="173"/>
      <c r="V350" s="173"/>
      <c r="W350" s="173"/>
      <c r="X350" s="173"/>
      <c r="Y350" s="173"/>
      <c r="Z350" s="173"/>
    </row>
    <row r="351" spans="1:26" customFormat="1">
      <c r="A351" s="173"/>
      <c r="B351" s="173"/>
      <c r="C351" s="173"/>
      <c r="D351" s="173"/>
      <c r="E351" s="173"/>
      <c r="F351" s="173"/>
      <c r="G351" s="173"/>
      <c r="H351" s="173"/>
      <c r="I351" s="173"/>
      <c r="J351" s="173"/>
      <c r="K351" s="173"/>
      <c r="L351" s="173"/>
      <c r="M351" s="173"/>
      <c r="N351" s="173"/>
      <c r="O351" s="173"/>
      <c r="P351" s="173"/>
      <c r="Q351" s="173"/>
      <c r="R351" s="173"/>
      <c r="S351" s="173"/>
      <c r="T351" s="173"/>
      <c r="U351" s="173"/>
      <c r="V351" s="173"/>
      <c r="W351" s="173"/>
      <c r="X351" s="173"/>
      <c r="Y351" s="173"/>
      <c r="Z351" s="173"/>
    </row>
    <row r="352" spans="1:26" customFormat="1">
      <c r="A352" s="173"/>
      <c r="B352" s="173"/>
      <c r="C352" s="173"/>
      <c r="D352" s="173"/>
      <c r="E352" s="173"/>
      <c r="F352" s="173"/>
      <c r="G352" s="173"/>
      <c r="H352" s="173"/>
      <c r="I352" s="173"/>
      <c r="J352" s="173"/>
      <c r="K352" s="173"/>
      <c r="L352" s="173"/>
      <c r="M352" s="173"/>
      <c r="N352" s="173"/>
      <c r="O352" s="173"/>
      <c r="P352" s="173"/>
      <c r="Q352" s="173"/>
      <c r="R352" s="173"/>
      <c r="S352" s="173"/>
      <c r="T352" s="173"/>
      <c r="U352" s="173"/>
      <c r="V352" s="173"/>
      <c r="W352" s="173"/>
      <c r="X352" s="173"/>
      <c r="Y352" s="173"/>
      <c r="Z352" s="173"/>
    </row>
    <row r="353" spans="1:26" customFormat="1">
      <c r="A353" s="189" t="s">
        <v>1242</v>
      </c>
      <c r="B353" s="190"/>
      <c r="C353" s="190"/>
      <c r="D353" s="190"/>
      <c r="E353" s="190"/>
      <c r="F353" s="190"/>
      <c r="G353" s="190"/>
      <c r="H353" s="190"/>
      <c r="I353" s="173"/>
      <c r="J353" s="173"/>
      <c r="K353" s="173"/>
      <c r="L353" s="173"/>
      <c r="M353" s="173"/>
      <c r="N353" s="173"/>
      <c r="O353" s="173"/>
      <c r="P353" s="173"/>
      <c r="Q353" s="173"/>
      <c r="R353" s="173"/>
      <c r="S353" s="173"/>
      <c r="T353" s="173"/>
      <c r="U353" s="173"/>
      <c r="V353" s="173"/>
      <c r="W353" s="173"/>
      <c r="X353" s="173"/>
      <c r="Y353" s="173"/>
      <c r="Z353" s="173"/>
    </row>
    <row r="354" spans="1:26" customFormat="1">
      <c r="A354" s="173" t="s">
        <v>1243</v>
      </c>
      <c r="B354" s="173"/>
      <c r="C354" s="173"/>
      <c r="D354" s="173"/>
      <c r="E354" s="173"/>
      <c r="F354" s="173"/>
      <c r="G354" s="173"/>
      <c r="H354" s="173"/>
      <c r="I354" s="173"/>
      <c r="J354" s="173"/>
      <c r="K354" s="173"/>
      <c r="L354" s="173"/>
      <c r="M354" s="173"/>
      <c r="N354" s="173"/>
      <c r="O354" s="173"/>
      <c r="P354" s="173"/>
      <c r="Q354" s="173"/>
      <c r="R354" s="173"/>
      <c r="S354" s="173"/>
      <c r="T354" s="173"/>
      <c r="U354" s="173"/>
      <c r="V354" s="173"/>
      <c r="W354" s="173"/>
      <c r="X354" s="173"/>
      <c r="Y354" s="173"/>
      <c r="Z354" s="173"/>
    </row>
    <row r="355" spans="1:26" customFormat="1">
      <c r="A355" s="173" t="s">
        <v>1244</v>
      </c>
      <c r="B355" s="173"/>
      <c r="C355" s="173"/>
      <c r="D355" s="173"/>
      <c r="E355" s="173"/>
      <c r="F355" s="173"/>
      <c r="G355" s="173"/>
      <c r="H355" s="173"/>
      <c r="I355" s="173"/>
      <c r="J355" s="173"/>
      <c r="K355" s="173"/>
      <c r="L355" s="173"/>
      <c r="M355" s="173"/>
      <c r="N355" s="173"/>
      <c r="O355" s="173"/>
      <c r="P355" s="173"/>
      <c r="Q355" s="173"/>
      <c r="R355" s="173"/>
      <c r="S355" s="173"/>
      <c r="T355" s="173"/>
      <c r="U355" s="173"/>
      <c r="V355" s="173"/>
      <c r="W355" s="173"/>
      <c r="X355" s="173"/>
      <c r="Y355" s="173"/>
      <c r="Z355" s="173"/>
    </row>
    <row r="356" spans="1:26" customFormat="1">
      <c r="A356" s="173" t="s">
        <v>1245</v>
      </c>
      <c r="B356" s="173"/>
      <c r="C356" s="173"/>
      <c r="D356" s="173"/>
      <c r="E356" s="173"/>
      <c r="F356" s="173"/>
      <c r="G356" s="173"/>
      <c r="H356" s="173"/>
      <c r="I356" s="173"/>
      <c r="J356" s="173"/>
      <c r="K356" s="173"/>
      <c r="L356" s="173"/>
      <c r="M356" s="173"/>
      <c r="N356" s="173"/>
      <c r="O356" s="173"/>
      <c r="P356" s="173"/>
      <c r="Q356" s="173"/>
      <c r="R356" s="173"/>
      <c r="S356" s="173"/>
      <c r="T356" s="173"/>
      <c r="U356" s="173"/>
      <c r="V356" s="173"/>
      <c r="W356" s="173"/>
      <c r="X356" s="173"/>
      <c r="Y356" s="173"/>
      <c r="Z356" s="173"/>
    </row>
    <row r="357" spans="1:26" customFormat="1">
      <c r="A357" s="173" t="s">
        <v>1246</v>
      </c>
      <c r="B357" s="173"/>
      <c r="C357" s="173"/>
      <c r="D357" s="173"/>
      <c r="E357" s="173"/>
      <c r="F357" s="173"/>
      <c r="G357" s="173"/>
      <c r="H357" s="173"/>
      <c r="I357" s="173"/>
      <c r="J357" s="173"/>
      <c r="K357" s="173"/>
      <c r="L357" s="173"/>
      <c r="M357" s="173"/>
      <c r="N357" s="173"/>
      <c r="O357" s="173"/>
      <c r="P357" s="173"/>
      <c r="Q357" s="173"/>
      <c r="R357" s="173"/>
      <c r="S357" s="173"/>
      <c r="T357" s="173"/>
      <c r="U357" s="173"/>
      <c r="V357" s="173"/>
      <c r="W357" s="173"/>
      <c r="X357" s="173"/>
      <c r="Y357" s="173"/>
      <c r="Z357" s="173"/>
    </row>
    <row r="358" spans="1:26" customFormat="1">
      <c r="A358" s="173" t="s">
        <v>1247</v>
      </c>
      <c r="B358" s="173"/>
      <c r="C358" s="173"/>
      <c r="D358" s="173"/>
      <c r="E358" s="173"/>
      <c r="F358" s="173"/>
      <c r="G358" s="173"/>
      <c r="H358" s="173"/>
      <c r="I358" s="173"/>
      <c r="J358" s="173"/>
      <c r="K358" s="173"/>
      <c r="L358" s="173"/>
      <c r="M358" s="173"/>
      <c r="N358" s="173"/>
      <c r="O358" s="173"/>
      <c r="P358" s="173"/>
      <c r="Q358" s="173"/>
      <c r="R358" s="173"/>
      <c r="S358" s="173"/>
      <c r="T358" s="173"/>
      <c r="U358" s="173"/>
      <c r="V358" s="173"/>
      <c r="W358" s="173"/>
      <c r="X358" s="173"/>
      <c r="Y358" s="173"/>
      <c r="Z358" s="173"/>
    </row>
    <row r="359" spans="1:26" customFormat="1">
      <c r="A359" s="173" t="s">
        <v>1248</v>
      </c>
      <c r="B359" s="173"/>
      <c r="C359" s="173"/>
      <c r="D359" s="173"/>
      <c r="E359" s="173"/>
      <c r="F359" s="173"/>
      <c r="G359" s="173"/>
      <c r="H359" s="173"/>
      <c r="I359" s="173"/>
      <c r="J359" s="173"/>
      <c r="K359" s="173"/>
      <c r="L359" s="173"/>
      <c r="M359" s="173"/>
      <c r="N359" s="173"/>
      <c r="O359" s="173"/>
      <c r="P359" s="173"/>
      <c r="Q359" s="173"/>
      <c r="R359" s="173"/>
      <c r="S359" s="173"/>
      <c r="T359" s="173"/>
      <c r="U359" s="173"/>
      <c r="V359" s="173"/>
      <c r="W359" s="173"/>
      <c r="X359" s="173"/>
      <c r="Y359" s="173"/>
      <c r="Z359" s="173"/>
    </row>
    <row r="360" spans="1:26" customFormat="1">
      <c r="A360" s="173"/>
      <c r="B360" s="173"/>
      <c r="C360" s="173"/>
      <c r="D360" s="173"/>
      <c r="E360" s="173"/>
      <c r="F360" s="173"/>
      <c r="G360" s="173"/>
      <c r="H360" s="173"/>
      <c r="I360" s="173"/>
      <c r="J360" s="173"/>
      <c r="K360" s="173"/>
      <c r="L360" s="173"/>
      <c r="M360" s="173"/>
      <c r="N360" s="173"/>
      <c r="O360" s="173"/>
      <c r="P360" s="173"/>
      <c r="Q360" s="173"/>
      <c r="R360" s="173"/>
      <c r="S360" s="173"/>
      <c r="T360" s="173"/>
      <c r="U360" s="173"/>
      <c r="V360" s="173"/>
      <c r="W360" s="173"/>
      <c r="X360" s="173"/>
      <c r="Y360" s="173"/>
      <c r="Z360" s="173"/>
    </row>
    <row r="361" spans="1:26" customFormat="1">
      <c r="A361" s="189" t="s">
        <v>1249</v>
      </c>
      <c r="B361" s="190"/>
      <c r="C361" s="190"/>
      <c r="D361" s="190"/>
      <c r="E361" s="190"/>
      <c r="F361" s="190"/>
      <c r="G361" s="190"/>
      <c r="H361" s="190"/>
      <c r="I361" s="173"/>
      <c r="J361" s="173"/>
      <c r="K361" s="173"/>
      <c r="L361" s="173"/>
      <c r="M361" s="173"/>
      <c r="N361" s="173"/>
      <c r="O361" s="173"/>
      <c r="P361" s="173"/>
      <c r="Q361" s="173"/>
      <c r="R361" s="173"/>
      <c r="S361" s="173"/>
      <c r="T361" s="173"/>
      <c r="U361" s="173"/>
      <c r="V361" s="173"/>
      <c r="W361" s="173"/>
      <c r="X361" s="173"/>
      <c r="Y361" s="173"/>
      <c r="Z361" s="173"/>
    </row>
    <row r="362" spans="1:26" customFormat="1">
      <c r="A362" s="173" t="s">
        <v>1250</v>
      </c>
      <c r="B362" s="173"/>
      <c r="C362" s="173"/>
      <c r="D362" s="173"/>
      <c r="E362" s="173"/>
      <c r="F362" s="173"/>
      <c r="G362" s="173"/>
      <c r="H362" s="173"/>
      <c r="I362" s="173"/>
      <c r="J362" s="173"/>
      <c r="K362" s="173"/>
      <c r="L362" s="173"/>
      <c r="M362" s="173"/>
      <c r="N362" s="173"/>
      <c r="O362" s="173"/>
      <c r="P362" s="173"/>
      <c r="Q362" s="173"/>
      <c r="R362" s="173"/>
      <c r="S362" s="173"/>
      <c r="T362" s="173"/>
      <c r="U362" s="173"/>
      <c r="V362" s="173"/>
      <c r="W362" s="173"/>
      <c r="X362" s="173"/>
      <c r="Y362" s="173"/>
      <c r="Z362" s="173"/>
    </row>
    <row r="363" spans="1:26" customFormat="1">
      <c r="A363" s="173"/>
      <c r="B363" s="173"/>
      <c r="C363" s="173"/>
      <c r="D363" s="173"/>
      <c r="E363" s="173"/>
      <c r="F363" s="173"/>
      <c r="G363" s="173"/>
      <c r="H363" s="173"/>
      <c r="I363" s="173"/>
      <c r="J363" s="173"/>
      <c r="K363" s="173"/>
      <c r="L363" s="173"/>
      <c r="M363" s="173"/>
      <c r="N363" s="173"/>
      <c r="O363" s="173"/>
      <c r="P363" s="173"/>
      <c r="Q363" s="173"/>
      <c r="R363" s="173"/>
      <c r="S363" s="173"/>
      <c r="T363" s="173"/>
      <c r="U363" s="173"/>
      <c r="V363" s="173"/>
      <c r="W363" s="173"/>
      <c r="X363" s="173"/>
      <c r="Y363" s="173"/>
      <c r="Z363" s="173"/>
    </row>
    <row r="364" spans="1:26" customFormat="1">
      <c r="A364" s="252"/>
      <c r="B364" s="251"/>
      <c r="C364" s="251"/>
      <c r="D364" s="251"/>
      <c r="E364" s="251"/>
      <c r="F364" s="251"/>
      <c r="G364" s="251"/>
      <c r="H364" s="173"/>
      <c r="I364" s="173"/>
      <c r="J364" s="173"/>
      <c r="K364" s="173"/>
      <c r="L364" s="173"/>
      <c r="M364" s="173"/>
      <c r="N364" s="173"/>
      <c r="O364" s="173"/>
      <c r="P364" s="173"/>
      <c r="Q364" s="173"/>
      <c r="R364" s="173"/>
      <c r="S364" s="173"/>
      <c r="T364" s="173"/>
      <c r="U364" s="173"/>
      <c r="V364" s="173"/>
      <c r="W364" s="173"/>
      <c r="X364" s="173"/>
      <c r="Y364" s="173"/>
      <c r="Z364" s="173"/>
    </row>
    <row r="365" spans="1:26" customFormat="1">
      <c r="A365" s="251"/>
      <c r="B365" s="251"/>
      <c r="C365" s="251"/>
      <c r="D365" s="251"/>
      <c r="E365" s="251"/>
      <c r="F365" s="251"/>
      <c r="G365" s="251"/>
      <c r="H365" s="173"/>
      <c r="I365" s="173"/>
      <c r="J365" s="173"/>
      <c r="K365" s="173"/>
      <c r="L365" s="173"/>
      <c r="M365" s="173"/>
      <c r="N365" s="173"/>
      <c r="O365" s="173"/>
      <c r="P365" s="173"/>
      <c r="Q365" s="173"/>
      <c r="R365" s="173"/>
      <c r="S365" s="173"/>
      <c r="T365" s="173"/>
      <c r="U365" s="173"/>
      <c r="V365" s="173"/>
      <c r="W365" s="173"/>
      <c r="X365" s="173"/>
      <c r="Y365" s="173"/>
      <c r="Z365" s="173"/>
    </row>
    <row r="366" spans="1:26" customFormat="1">
      <c r="A366" s="251"/>
      <c r="B366" s="251"/>
      <c r="C366" s="251"/>
      <c r="D366" s="251"/>
      <c r="E366" s="251"/>
      <c r="F366" s="251"/>
      <c r="G366" s="251"/>
      <c r="H366" s="173"/>
      <c r="I366" s="173"/>
      <c r="J366" s="173"/>
      <c r="K366" s="173"/>
      <c r="L366" s="173"/>
      <c r="M366" s="173"/>
      <c r="N366" s="173"/>
      <c r="O366" s="173"/>
      <c r="P366" s="173"/>
      <c r="Q366" s="173"/>
      <c r="R366" s="173"/>
      <c r="S366" s="173"/>
      <c r="T366" s="173"/>
      <c r="U366" s="173"/>
      <c r="V366" s="173"/>
      <c r="W366" s="173"/>
      <c r="X366" s="173"/>
      <c r="Y366" s="173"/>
      <c r="Z366" s="173"/>
    </row>
    <row r="367" spans="1:26" customFormat="1">
      <c r="A367" s="251"/>
      <c r="B367" s="251"/>
      <c r="C367" s="251"/>
      <c r="D367" s="251"/>
      <c r="E367" s="251"/>
      <c r="F367" s="251"/>
      <c r="G367" s="251"/>
      <c r="H367" s="173"/>
      <c r="I367" s="173"/>
      <c r="J367" s="173"/>
      <c r="K367" s="173"/>
      <c r="L367" s="173"/>
      <c r="M367" s="173"/>
      <c r="N367" s="173"/>
      <c r="O367" s="173"/>
      <c r="P367" s="173"/>
      <c r="Q367" s="173"/>
      <c r="R367" s="173"/>
      <c r="S367" s="173"/>
      <c r="T367" s="173"/>
      <c r="U367" s="173"/>
      <c r="V367" s="173"/>
      <c r="W367" s="173"/>
      <c r="X367" s="173"/>
      <c r="Y367" s="173"/>
      <c r="Z367" s="173"/>
    </row>
    <row r="368" spans="1:26" customFormat="1">
      <c r="A368" s="251"/>
      <c r="B368" s="251"/>
      <c r="C368" s="251"/>
      <c r="D368" s="251"/>
      <c r="E368" s="251"/>
      <c r="F368" s="251"/>
      <c r="G368" s="251"/>
      <c r="H368" s="173"/>
      <c r="I368" s="173"/>
      <c r="J368" s="173"/>
      <c r="K368" s="173"/>
      <c r="L368" s="173"/>
      <c r="M368" s="173"/>
      <c r="N368" s="173"/>
      <c r="O368" s="173"/>
      <c r="P368" s="173"/>
      <c r="Q368" s="173"/>
      <c r="R368" s="173"/>
      <c r="S368" s="173"/>
      <c r="T368" s="173"/>
      <c r="U368" s="173"/>
      <c r="V368" s="173"/>
      <c r="W368" s="173"/>
      <c r="X368" s="173"/>
      <c r="Y368" s="173"/>
      <c r="Z368" s="173"/>
    </row>
    <row r="369" spans="1:26" customFormat="1">
      <c r="A369" s="251"/>
      <c r="B369" s="251"/>
      <c r="C369" s="251"/>
      <c r="D369" s="251"/>
      <c r="E369" s="251"/>
      <c r="F369" s="251"/>
      <c r="G369" s="251"/>
      <c r="H369" s="173"/>
      <c r="I369" s="173"/>
      <c r="J369" s="173"/>
      <c r="K369" s="173"/>
      <c r="L369" s="173"/>
      <c r="M369" s="173"/>
      <c r="N369" s="173"/>
      <c r="O369" s="173"/>
      <c r="P369" s="173"/>
      <c r="Q369" s="173"/>
      <c r="R369" s="173"/>
      <c r="S369" s="173"/>
      <c r="T369" s="173"/>
      <c r="U369" s="173"/>
      <c r="V369" s="173"/>
      <c r="W369" s="173"/>
      <c r="X369" s="173"/>
      <c r="Y369" s="173"/>
      <c r="Z369" s="173"/>
    </row>
    <row r="370" spans="1:26" customFormat="1">
      <c r="A370" s="251"/>
      <c r="B370" s="251"/>
      <c r="C370" s="251"/>
      <c r="D370" s="251"/>
      <c r="E370" s="251"/>
      <c r="F370" s="251"/>
      <c r="G370" s="251"/>
      <c r="H370" s="173"/>
      <c r="I370" s="173"/>
      <c r="J370" s="173"/>
      <c r="K370" s="173"/>
      <c r="L370" s="173"/>
      <c r="M370" s="173"/>
      <c r="N370" s="173"/>
      <c r="O370" s="173"/>
      <c r="P370" s="173"/>
      <c r="Q370" s="173"/>
      <c r="R370" s="173"/>
      <c r="S370" s="173"/>
      <c r="T370" s="173"/>
      <c r="U370" s="173"/>
      <c r="V370" s="173"/>
      <c r="W370" s="173"/>
      <c r="X370" s="173"/>
      <c r="Y370" s="173"/>
      <c r="Z370" s="173"/>
    </row>
    <row r="371" spans="1:26" customFormat="1">
      <c r="A371" s="251"/>
      <c r="B371" s="251"/>
      <c r="C371" s="251"/>
      <c r="D371" s="251"/>
      <c r="E371" s="251"/>
      <c r="F371" s="251"/>
      <c r="G371" s="251"/>
      <c r="H371" s="173"/>
      <c r="I371" s="173"/>
      <c r="J371" s="173"/>
      <c r="K371" s="173"/>
      <c r="L371" s="173"/>
      <c r="M371" s="173"/>
      <c r="N371" s="173"/>
      <c r="O371" s="173"/>
      <c r="P371" s="173"/>
      <c r="Q371" s="173"/>
      <c r="R371" s="173"/>
      <c r="S371" s="173"/>
      <c r="T371" s="173"/>
      <c r="U371" s="173"/>
      <c r="V371" s="173"/>
      <c r="W371" s="173"/>
      <c r="X371" s="173"/>
      <c r="Y371" s="173"/>
      <c r="Z371" s="173"/>
    </row>
    <row r="372" spans="1:26" customFormat="1">
      <c r="A372" s="251"/>
      <c r="B372" s="251"/>
      <c r="C372" s="251"/>
      <c r="D372" s="251"/>
      <c r="E372" s="251"/>
      <c r="F372" s="251"/>
      <c r="G372" s="251"/>
      <c r="H372" s="173"/>
      <c r="I372" s="173"/>
      <c r="J372" s="173"/>
      <c r="K372" s="173"/>
      <c r="L372" s="173"/>
      <c r="M372" s="173"/>
      <c r="N372" s="173"/>
      <c r="O372" s="173"/>
      <c r="P372" s="173"/>
      <c r="Q372" s="173"/>
      <c r="R372" s="173"/>
      <c r="S372" s="173"/>
      <c r="T372" s="173"/>
      <c r="U372" s="173"/>
      <c r="V372" s="173"/>
      <c r="W372" s="173"/>
      <c r="X372" s="173"/>
      <c r="Y372" s="173"/>
      <c r="Z372" s="173"/>
    </row>
    <row r="373" spans="1:26" customFormat="1">
      <c r="A373" s="251"/>
      <c r="B373" s="251"/>
      <c r="C373" s="251"/>
      <c r="D373" s="251"/>
      <c r="E373" s="251"/>
      <c r="F373" s="251"/>
      <c r="G373" s="251"/>
      <c r="H373" s="173"/>
      <c r="I373" s="173"/>
      <c r="J373" s="173"/>
      <c r="K373" s="173"/>
      <c r="L373" s="173"/>
      <c r="M373" s="173"/>
      <c r="N373" s="173"/>
      <c r="O373" s="173"/>
      <c r="P373" s="173"/>
      <c r="Q373" s="173"/>
      <c r="R373" s="173"/>
      <c r="S373" s="173"/>
      <c r="T373" s="173"/>
      <c r="U373" s="173"/>
      <c r="V373" s="173"/>
      <c r="W373" s="173"/>
      <c r="X373" s="173"/>
      <c r="Y373" s="173"/>
      <c r="Z373" s="173"/>
    </row>
    <row r="374" spans="1:26" customFormat="1">
      <c r="A374" s="251"/>
      <c r="B374" s="251"/>
      <c r="C374" s="251"/>
      <c r="D374" s="251"/>
      <c r="E374" s="251"/>
      <c r="F374" s="251"/>
      <c r="G374" s="251"/>
      <c r="H374" s="173"/>
      <c r="I374" s="173"/>
      <c r="J374" s="173"/>
      <c r="K374" s="173"/>
      <c r="L374" s="173"/>
      <c r="M374" s="173"/>
      <c r="N374" s="173"/>
      <c r="O374" s="173"/>
      <c r="P374" s="173"/>
      <c r="Q374" s="173"/>
      <c r="R374" s="173"/>
      <c r="S374" s="173"/>
      <c r="T374" s="173"/>
      <c r="U374" s="173"/>
      <c r="V374" s="173"/>
      <c r="W374" s="173"/>
      <c r="X374" s="173"/>
      <c r="Y374" s="173"/>
      <c r="Z374" s="173"/>
    </row>
    <row r="375" spans="1:26" customFormat="1">
      <c r="A375" s="251"/>
      <c r="B375" s="251"/>
      <c r="C375" s="251"/>
      <c r="D375" s="251"/>
      <c r="E375" s="251"/>
      <c r="F375" s="251"/>
      <c r="G375" s="251"/>
      <c r="H375" s="173"/>
      <c r="I375" s="173"/>
      <c r="J375" s="173"/>
      <c r="K375" s="173"/>
      <c r="L375" s="173"/>
      <c r="M375" s="173"/>
      <c r="N375" s="173"/>
      <c r="O375" s="173"/>
      <c r="P375" s="173"/>
      <c r="Q375" s="173"/>
      <c r="R375" s="173"/>
      <c r="S375" s="173"/>
      <c r="T375" s="173"/>
      <c r="U375" s="173"/>
      <c r="V375" s="173"/>
      <c r="W375" s="173"/>
      <c r="X375" s="173"/>
      <c r="Y375" s="173"/>
      <c r="Z375" s="173"/>
    </row>
    <row r="376" spans="1:26" customFormat="1">
      <c r="A376" s="251"/>
      <c r="B376" s="251"/>
      <c r="C376" s="251"/>
      <c r="D376" s="251"/>
      <c r="E376" s="251"/>
      <c r="F376" s="251"/>
      <c r="G376" s="251"/>
      <c r="H376" s="173"/>
      <c r="I376" s="173"/>
      <c r="J376" s="173"/>
      <c r="K376" s="173"/>
      <c r="L376" s="173"/>
      <c r="M376" s="173"/>
      <c r="N376" s="173"/>
      <c r="O376" s="173"/>
      <c r="P376" s="173"/>
      <c r="Q376" s="173"/>
      <c r="R376" s="173"/>
      <c r="S376" s="173"/>
      <c r="T376" s="173"/>
      <c r="U376" s="173"/>
      <c r="V376" s="173"/>
      <c r="W376" s="173"/>
      <c r="X376" s="173"/>
      <c r="Y376" s="173"/>
      <c r="Z376" s="173"/>
    </row>
    <row r="377" spans="1:26" customFormat="1">
      <c r="A377" s="251"/>
      <c r="B377" s="251"/>
      <c r="C377" s="251"/>
      <c r="D377" s="251"/>
      <c r="E377" s="251"/>
      <c r="F377" s="251"/>
      <c r="G377" s="251"/>
      <c r="H377" s="173"/>
      <c r="I377" s="173"/>
      <c r="J377" s="173"/>
      <c r="K377" s="173"/>
      <c r="L377" s="173"/>
      <c r="M377" s="173"/>
      <c r="N377" s="173"/>
      <c r="O377" s="173"/>
      <c r="P377" s="173"/>
      <c r="Q377" s="173"/>
      <c r="R377" s="173"/>
      <c r="S377" s="173"/>
      <c r="T377" s="173"/>
      <c r="U377" s="173"/>
      <c r="V377" s="173"/>
      <c r="W377" s="173"/>
      <c r="X377" s="173"/>
      <c r="Y377" s="173"/>
      <c r="Z377" s="173"/>
    </row>
    <row r="378" spans="1:26" customFormat="1">
      <c r="A378" s="251"/>
      <c r="B378" s="251"/>
      <c r="C378" s="251"/>
      <c r="D378" s="251"/>
      <c r="E378" s="251"/>
      <c r="F378" s="251"/>
      <c r="G378" s="251"/>
      <c r="H378" s="173"/>
      <c r="I378" s="173"/>
      <c r="J378" s="173"/>
      <c r="K378" s="173"/>
      <c r="L378" s="173"/>
      <c r="M378" s="173"/>
      <c r="N378" s="173"/>
      <c r="O378" s="173"/>
      <c r="P378" s="173"/>
      <c r="Q378" s="173"/>
      <c r="R378" s="173"/>
      <c r="S378" s="173"/>
      <c r="T378" s="173"/>
      <c r="U378" s="173"/>
      <c r="V378" s="173"/>
      <c r="W378" s="173"/>
      <c r="X378" s="173"/>
      <c r="Y378" s="173"/>
      <c r="Z378" s="173"/>
    </row>
    <row r="379" spans="1:26" customFormat="1">
      <c r="A379" s="251"/>
      <c r="B379" s="251"/>
      <c r="C379" s="251"/>
      <c r="D379" s="251"/>
      <c r="E379" s="251"/>
      <c r="F379" s="251"/>
      <c r="G379" s="251"/>
      <c r="H379" s="173"/>
      <c r="I379" s="173"/>
      <c r="J379" s="173"/>
      <c r="K379" s="173"/>
      <c r="L379" s="173"/>
      <c r="M379" s="173"/>
      <c r="N379" s="173"/>
      <c r="O379" s="173"/>
      <c r="P379" s="173"/>
      <c r="Q379" s="173"/>
      <c r="R379" s="173"/>
      <c r="S379" s="173"/>
      <c r="T379" s="173"/>
      <c r="U379" s="173"/>
      <c r="V379" s="173"/>
      <c r="W379" s="173"/>
      <c r="X379" s="173"/>
      <c r="Y379" s="173"/>
      <c r="Z379" s="173"/>
    </row>
    <row r="380" spans="1:26" customFormat="1">
      <c r="A380" s="251"/>
      <c r="B380" s="251"/>
      <c r="C380" s="251"/>
      <c r="D380" s="251"/>
      <c r="E380" s="251"/>
      <c r="F380" s="251"/>
      <c r="G380" s="251"/>
      <c r="H380" s="173"/>
      <c r="I380" s="173"/>
      <c r="J380" s="173"/>
      <c r="K380" s="173"/>
      <c r="L380" s="173"/>
      <c r="M380" s="173"/>
      <c r="N380" s="173"/>
      <c r="O380" s="173"/>
      <c r="P380" s="173"/>
      <c r="Q380" s="173"/>
      <c r="R380" s="173"/>
      <c r="S380" s="173"/>
      <c r="T380" s="173"/>
      <c r="U380" s="173"/>
      <c r="V380" s="173"/>
      <c r="W380" s="173"/>
      <c r="X380" s="173"/>
      <c r="Y380" s="173"/>
      <c r="Z380" s="173"/>
    </row>
    <row r="381" spans="1:26" customFormat="1">
      <c r="A381" s="251"/>
      <c r="B381" s="251"/>
      <c r="C381" s="251"/>
      <c r="D381" s="251"/>
      <c r="E381" s="251"/>
      <c r="F381" s="251"/>
      <c r="G381" s="251"/>
      <c r="H381" s="173"/>
      <c r="I381" s="173"/>
      <c r="J381" s="173"/>
      <c r="K381" s="173"/>
      <c r="L381" s="173"/>
      <c r="M381" s="173"/>
      <c r="N381" s="173"/>
      <c r="O381" s="173"/>
      <c r="P381" s="173"/>
      <c r="Q381" s="173"/>
      <c r="R381" s="173"/>
      <c r="S381" s="173"/>
      <c r="T381" s="173"/>
      <c r="U381" s="173"/>
      <c r="V381" s="173"/>
      <c r="W381" s="173"/>
      <c r="X381" s="173"/>
      <c r="Y381" s="173"/>
      <c r="Z381" s="173"/>
    </row>
    <row r="382" spans="1:26" customFormat="1">
      <c r="A382" s="251"/>
      <c r="B382" s="251"/>
      <c r="C382" s="251"/>
      <c r="D382" s="251"/>
      <c r="E382" s="251"/>
      <c r="F382" s="251"/>
      <c r="G382" s="251"/>
      <c r="H382" s="173"/>
      <c r="I382" s="173"/>
      <c r="J382" s="173"/>
      <c r="K382" s="173"/>
      <c r="L382" s="173"/>
      <c r="M382" s="173"/>
      <c r="N382" s="173"/>
      <c r="O382" s="173"/>
      <c r="P382" s="173"/>
      <c r="Q382" s="173"/>
      <c r="R382" s="173"/>
      <c r="S382" s="173"/>
      <c r="T382" s="173"/>
      <c r="U382" s="173"/>
      <c r="V382" s="173"/>
      <c r="W382" s="173"/>
      <c r="X382" s="173"/>
      <c r="Y382" s="173"/>
      <c r="Z382" s="173"/>
    </row>
    <row r="383" spans="1:26" customFormat="1">
      <c r="A383" s="173" t="s">
        <v>1251</v>
      </c>
      <c r="B383" s="173"/>
      <c r="C383" s="173"/>
      <c r="D383" s="173"/>
      <c r="E383" s="173"/>
      <c r="F383" s="173"/>
      <c r="G383" s="173"/>
      <c r="H383" s="173"/>
      <c r="I383" s="173"/>
      <c r="J383" s="173"/>
      <c r="K383" s="173"/>
      <c r="L383" s="173"/>
      <c r="M383" s="173"/>
      <c r="N383" s="173"/>
      <c r="O383" s="173"/>
      <c r="P383" s="173"/>
      <c r="Q383" s="173"/>
      <c r="R383" s="173"/>
      <c r="S383" s="173"/>
      <c r="T383" s="173"/>
      <c r="U383" s="173"/>
      <c r="V383" s="173"/>
      <c r="W383" s="173"/>
      <c r="X383" s="173"/>
      <c r="Y383" s="173"/>
      <c r="Z383" s="173"/>
    </row>
    <row r="384" spans="1:26" customFormat="1">
      <c r="A384" s="173" t="s">
        <v>1252</v>
      </c>
      <c r="B384" s="173"/>
      <c r="C384" s="173"/>
      <c r="D384" s="173"/>
      <c r="E384" s="173"/>
      <c r="F384" s="173"/>
      <c r="G384" s="173"/>
      <c r="H384" s="173"/>
      <c r="I384" s="173"/>
      <c r="J384" s="173"/>
      <c r="K384" s="173"/>
      <c r="L384" s="173"/>
      <c r="M384" s="173"/>
      <c r="N384" s="173"/>
      <c r="O384" s="173"/>
      <c r="P384" s="173"/>
      <c r="Q384" s="173"/>
      <c r="R384" s="173"/>
      <c r="S384" s="173"/>
      <c r="T384" s="173"/>
      <c r="U384" s="173"/>
      <c r="V384" s="173"/>
      <c r="W384" s="173"/>
      <c r="X384" s="173"/>
      <c r="Y384" s="173"/>
      <c r="Z384" s="173"/>
    </row>
    <row r="385" spans="1:26" customFormat="1">
      <c r="A385" s="173"/>
      <c r="B385" s="173"/>
      <c r="C385" s="173"/>
      <c r="D385" s="173"/>
      <c r="E385" s="173"/>
      <c r="F385" s="173"/>
      <c r="G385" s="173"/>
      <c r="H385" s="173"/>
      <c r="I385" s="173"/>
      <c r="J385" s="173"/>
      <c r="K385" s="173"/>
      <c r="L385" s="173"/>
      <c r="M385" s="173"/>
      <c r="N385" s="173"/>
      <c r="O385" s="173"/>
      <c r="P385" s="173"/>
      <c r="Q385" s="173"/>
      <c r="R385" s="173"/>
      <c r="S385" s="173"/>
      <c r="T385" s="173"/>
      <c r="U385" s="173"/>
      <c r="V385" s="173"/>
      <c r="W385" s="173"/>
      <c r="X385" s="173"/>
      <c r="Y385" s="173"/>
      <c r="Z385" s="173"/>
    </row>
    <row r="386" spans="1:26" customFormat="1">
      <c r="A386" s="172" t="s">
        <v>1216</v>
      </c>
      <c r="B386" s="173"/>
      <c r="C386" s="173"/>
      <c r="D386" s="173"/>
      <c r="E386" s="173"/>
      <c r="F386" s="173"/>
      <c r="G386" s="173"/>
      <c r="H386" s="173"/>
      <c r="I386" s="173"/>
      <c r="J386" s="173"/>
      <c r="K386" s="173"/>
      <c r="L386" s="173"/>
      <c r="M386" s="173"/>
      <c r="N386" s="173"/>
      <c r="O386" s="173"/>
      <c r="P386" s="173"/>
      <c r="Q386" s="173"/>
      <c r="R386" s="173"/>
      <c r="S386" s="173"/>
      <c r="T386" s="173"/>
      <c r="U386" s="173"/>
      <c r="V386" s="173"/>
      <c r="W386" s="173"/>
      <c r="X386" s="173"/>
      <c r="Y386" s="173"/>
      <c r="Z386" s="173"/>
    </row>
    <row r="387" spans="1:26" customFormat="1">
      <c r="A387" s="172"/>
      <c r="B387" s="173"/>
      <c r="C387" s="173"/>
      <c r="D387" s="173"/>
      <c r="E387" s="173"/>
      <c r="F387" s="173" t="s">
        <v>1217</v>
      </c>
      <c r="G387" s="173" t="s">
        <v>1218</v>
      </c>
      <c r="H387" s="173"/>
      <c r="I387" s="173"/>
      <c r="J387" s="173"/>
      <c r="K387" s="173"/>
      <c r="L387" s="173"/>
      <c r="M387" s="173"/>
      <c r="N387" s="173"/>
      <c r="O387" s="173"/>
      <c r="P387" s="173"/>
      <c r="Q387" s="173"/>
      <c r="R387" s="173"/>
      <c r="S387" s="173"/>
      <c r="T387" s="173"/>
      <c r="U387" s="173"/>
      <c r="V387" s="173"/>
      <c r="W387" s="173"/>
      <c r="X387" s="173"/>
      <c r="Y387" s="173"/>
      <c r="Z387" s="173"/>
    </row>
    <row r="388" spans="1:26" customFormat="1">
      <c r="A388" s="172"/>
      <c r="B388" s="173"/>
      <c r="C388" s="173"/>
      <c r="D388" s="173"/>
      <c r="E388" s="173"/>
      <c r="F388" s="173"/>
      <c r="G388" s="173"/>
      <c r="H388" s="173"/>
      <c r="I388" s="173"/>
      <c r="J388" s="173"/>
      <c r="K388" s="173"/>
      <c r="L388" s="173"/>
      <c r="M388" s="173"/>
      <c r="N388" s="173"/>
      <c r="O388" s="173"/>
      <c r="P388" s="173"/>
      <c r="Q388" s="173"/>
      <c r="R388" s="173"/>
      <c r="S388" s="173"/>
      <c r="T388" s="173"/>
      <c r="U388" s="173"/>
      <c r="V388" s="173"/>
      <c r="W388" s="173"/>
      <c r="X388" s="173"/>
      <c r="Y388" s="173"/>
      <c r="Z388" s="173"/>
    </row>
    <row r="389" spans="1:26" customFormat="1">
      <c r="A389" s="172" t="s">
        <v>1253</v>
      </c>
      <c r="B389" s="173"/>
      <c r="C389" s="173"/>
      <c r="D389" s="173"/>
      <c r="E389" s="173"/>
      <c r="F389" s="173"/>
      <c r="G389" s="173"/>
      <c r="H389" s="173"/>
      <c r="I389" s="173"/>
      <c r="J389" s="173"/>
      <c r="K389" s="173"/>
      <c r="L389" s="173"/>
      <c r="M389" s="173"/>
      <c r="N389" s="173"/>
      <c r="O389" s="173"/>
      <c r="P389" s="173"/>
      <c r="Q389" s="173"/>
      <c r="R389" s="173"/>
      <c r="S389" s="173"/>
      <c r="T389" s="173"/>
      <c r="U389" s="173"/>
      <c r="V389" s="173"/>
      <c r="W389" s="173"/>
      <c r="X389" s="173"/>
      <c r="Y389" s="173"/>
      <c r="Z389" s="173"/>
    </row>
    <row r="390" spans="1:26" customFormat="1">
      <c r="A390" s="172" t="s">
        <v>1276</v>
      </c>
      <c r="B390" s="173"/>
      <c r="C390" s="173"/>
      <c r="D390" s="173"/>
      <c r="E390" s="173"/>
      <c r="F390" s="173"/>
      <c r="G390" s="173"/>
      <c r="H390" s="173"/>
      <c r="I390" s="173"/>
      <c r="J390" s="173"/>
      <c r="K390" s="173"/>
      <c r="L390" s="173"/>
      <c r="M390" s="173"/>
      <c r="N390" s="173"/>
      <c r="O390" s="173"/>
      <c r="P390" s="173"/>
      <c r="Q390" s="173"/>
      <c r="R390" s="173"/>
      <c r="S390" s="173"/>
      <c r="T390" s="173"/>
      <c r="U390" s="173"/>
      <c r="V390" s="173"/>
      <c r="W390" s="173"/>
      <c r="X390" s="173"/>
      <c r="Y390" s="173"/>
      <c r="Z390" s="173"/>
    </row>
    <row r="391" spans="1:26" customFormat="1">
      <c r="A391" s="172" t="s">
        <v>1254</v>
      </c>
      <c r="B391" s="173"/>
      <c r="C391" s="173"/>
      <c r="D391" s="173"/>
      <c r="E391" s="173"/>
      <c r="F391" s="173"/>
      <c r="G391" s="173"/>
      <c r="H391" s="173"/>
      <c r="I391" s="173"/>
      <c r="J391" s="173"/>
      <c r="K391" s="173"/>
      <c r="L391" s="173"/>
      <c r="M391" s="173"/>
      <c r="N391" s="173"/>
      <c r="O391" s="173"/>
      <c r="P391" s="173"/>
      <c r="Q391" s="173"/>
      <c r="R391" s="173"/>
      <c r="S391" s="173"/>
      <c r="T391" s="173"/>
      <c r="U391" s="173"/>
      <c r="V391" s="173"/>
      <c r="W391" s="173"/>
      <c r="X391" s="173"/>
      <c r="Y391" s="173"/>
      <c r="Z391" s="173"/>
    </row>
    <row r="392" spans="1:26" customFormat="1">
      <c r="A392" s="172" t="s">
        <v>1255</v>
      </c>
      <c r="B392" s="173"/>
      <c r="C392" s="173"/>
      <c r="D392" s="173"/>
      <c r="E392" s="173"/>
      <c r="F392" s="173"/>
      <c r="G392" s="173"/>
      <c r="H392" s="173"/>
      <c r="I392" s="173"/>
      <c r="J392" s="173"/>
      <c r="K392" s="173"/>
      <c r="L392" s="173"/>
      <c r="M392" s="173"/>
      <c r="N392" s="173"/>
      <c r="O392" s="173"/>
      <c r="P392" s="173"/>
      <c r="Q392" s="173"/>
      <c r="R392" s="173"/>
      <c r="S392" s="173"/>
      <c r="T392" s="173"/>
      <c r="U392" s="173"/>
      <c r="V392" s="173"/>
      <c r="W392" s="173"/>
      <c r="X392" s="173"/>
      <c r="Y392" s="173"/>
      <c r="Z392" s="173"/>
    </row>
    <row r="393" spans="1:26" customFormat="1">
      <c r="A393" s="172"/>
      <c r="B393" s="173"/>
      <c r="C393" s="173"/>
      <c r="D393" s="173"/>
      <c r="E393" s="173"/>
      <c r="F393" s="173" t="s">
        <v>1256</v>
      </c>
      <c r="G393" s="173"/>
      <c r="H393" s="173"/>
      <c r="I393" s="173"/>
      <c r="J393" s="173"/>
      <c r="K393" s="173"/>
      <c r="L393" s="173"/>
      <c r="M393" s="173"/>
      <c r="N393" s="173"/>
      <c r="O393" s="173"/>
      <c r="P393" s="173"/>
      <c r="Q393" s="173"/>
      <c r="R393" s="173"/>
      <c r="S393" s="173"/>
      <c r="T393" s="173"/>
      <c r="U393" s="173"/>
      <c r="V393" s="173"/>
      <c r="W393" s="173"/>
      <c r="X393" s="173"/>
      <c r="Y393" s="173"/>
      <c r="Z393" s="173"/>
    </row>
    <row r="394" spans="1:26" customFormat="1">
      <c r="A394" s="172"/>
      <c r="B394" s="173"/>
      <c r="C394" s="173"/>
      <c r="D394" s="173"/>
      <c r="E394" s="173"/>
      <c r="F394" s="173"/>
      <c r="G394" s="173"/>
      <c r="H394" s="173"/>
      <c r="I394" s="173"/>
      <c r="J394" s="173"/>
      <c r="K394" s="173"/>
      <c r="L394" s="173"/>
      <c r="M394" s="173"/>
      <c r="N394" s="173"/>
      <c r="O394" s="173"/>
      <c r="P394" s="173"/>
      <c r="Q394" s="173"/>
      <c r="R394" s="173"/>
      <c r="S394" s="173"/>
      <c r="T394" s="173"/>
      <c r="U394" s="173"/>
      <c r="V394" s="173"/>
      <c r="W394" s="173"/>
      <c r="X394" s="173"/>
      <c r="Y394" s="173"/>
      <c r="Z394" s="173"/>
    </row>
    <row r="395" spans="1:26" customFormat="1">
      <c r="A395" s="172" t="s">
        <v>1257</v>
      </c>
      <c r="B395" s="173"/>
      <c r="C395" s="173"/>
      <c r="D395" s="173"/>
      <c r="E395" s="173"/>
      <c r="F395" s="173"/>
      <c r="G395" s="173"/>
      <c r="H395" s="173"/>
      <c r="I395" s="173"/>
      <c r="J395" s="173"/>
      <c r="K395" s="173"/>
      <c r="L395" s="173"/>
      <c r="M395" s="173"/>
      <c r="N395" s="173"/>
      <c r="O395" s="173"/>
      <c r="P395" s="173"/>
      <c r="Q395" s="173"/>
      <c r="R395" s="173"/>
      <c r="S395" s="173"/>
      <c r="T395" s="173"/>
      <c r="U395" s="173"/>
      <c r="V395" s="173"/>
      <c r="W395" s="173"/>
      <c r="X395" s="173"/>
      <c r="Y395" s="173"/>
      <c r="Z395" s="173"/>
    </row>
    <row r="396" spans="1:26" customFormat="1">
      <c r="A396" s="172"/>
      <c r="B396" s="173" t="s">
        <v>1258</v>
      </c>
      <c r="C396" s="173"/>
      <c r="D396" s="173"/>
      <c r="E396" s="173"/>
      <c r="F396" s="173" t="s">
        <v>1259</v>
      </c>
      <c r="G396" s="173" t="s">
        <v>1260</v>
      </c>
      <c r="H396" s="173"/>
      <c r="I396" s="173"/>
      <c r="J396" s="173"/>
      <c r="K396" s="173"/>
      <c r="L396" s="173"/>
      <c r="M396" s="173"/>
      <c r="N396" s="173"/>
      <c r="O396" s="173"/>
      <c r="P396" s="173"/>
      <c r="Q396" s="173"/>
      <c r="R396" s="173"/>
      <c r="S396" s="173"/>
      <c r="T396" s="173"/>
      <c r="U396" s="173"/>
      <c r="V396" s="173"/>
      <c r="W396" s="173"/>
      <c r="X396" s="173"/>
      <c r="Y396" s="173"/>
      <c r="Z396" s="173"/>
    </row>
    <row r="397" spans="1:26" customFormat="1">
      <c r="A397" s="173"/>
      <c r="B397" s="173"/>
      <c r="C397" s="173"/>
      <c r="D397" s="173"/>
      <c r="E397" s="173"/>
      <c r="F397" s="173"/>
      <c r="G397" s="173"/>
      <c r="H397" s="173"/>
      <c r="I397" s="173"/>
      <c r="J397" s="173"/>
      <c r="K397" s="173"/>
      <c r="L397" s="173"/>
      <c r="M397" s="173"/>
      <c r="N397" s="173"/>
      <c r="O397" s="173"/>
      <c r="P397" s="173"/>
      <c r="Q397" s="173"/>
      <c r="R397" s="173"/>
      <c r="S397" s="173"/>
      <c r="T397" s="173"/>
      <c r="U397" s="173"/>
      <c r="V397" s="173"/>
      <c r="W397" s="173"/>
      <c r="X397" s="173"/>
      <c r="Y397" s="173"/>
      <c r="Z397" s="173"/>
    </row>
    <row r="398" spans="1:26" customFormat="1">
      <c r="A398" s="186" t="s">
        <v>1261</v>
      </c>
      <c r="B398" s="173"/>
      <c r="C398" s="173"/>
      <c r="D398" s="173"/>
      <c r="E398" s="173"/>
      <c r="F398" s="173"/>
      <c r="G398" s="173"/>
      <c r="H398" s="173"/>
      <c r="I398" s="173"/>
      <c r="J398" s="173"/>
      <c r="K398" s="173"/>
      <c r="L398" s="173"/>
      <c r="M398" s="173"/>
      <c r="N398" s="173"/>
      <c r="O398" s="173"/>
      <c r="P398" s="173"/>
      <c r="Q398" s="173"/>
      <c r="R398" s="173"/>
      <c r="S398" s="173"/>
      <c r="T398" s="173"/>
      <c r="U398" s="173"/>
      <c r="V398" s="173"/>
      <c r="W398" s="173"/>
      <c r="X398" s="173"/>
      <c r="Y398" s="173"/>
      <c r="Z398" s="173"/>
    </row>
    <row r="399" spans="1:26" customFormat="1">
      <c r="A399" s="173"/>
      <c r="B399" s="173"/>
      <c r="C399" s="173"/>
      <c r="D399" s="173"/>
      <c r="E399" s="173"/>
      <c r="F399" s="173"/>
      <c r="G399" s="173"/>
      <c r="H399" s="173"/>
      <c r="I399" s="173"/>
      <c r="J399" s="173"/>
      <c r="K399" s="173"/>
      <c r="L399" s="173"/>
      <c r="M399" s="173"/>
      <c r="N399" s="173"/>
      <c r="O399" s="173"/>
      <c r="P399" s="173"/>
      <c r="Q399" s="173"/>
      <c r="R399" s="173"/>
      <c r="S399" s="173"/>
      <c r="T399" s="173"/>
      <c r="U399" s="173"/>
      <c r="V399" s="173"/>
      <c r="W399" s="173"/>
      <c r="X399" s="173"/>
      <c r="Y399" s="173"/>
      <c r="Z399" s="173"/>
    </row>
    <row r="400" spans="1:26" customFormat="1">
      <c r="A400" s="189" t="s">
        <v>1262</v>
      </c>
      <c r="B400" s="190"/>
      <c r="C400" s="190"/>
      <c r="D400" s="190"/>
      <c r="E400" s="190"/>
      <c r="F400" s="190"/>
      <c r="G400" s="190"/>
      <c r="H400" s="190"/>
      <c r="I400" s="173"/>
      <c r="J400" s="173"/>
      <c r="K400" s="173"/>
      <c r="L400" s="173"/>
      <c r="M400" s="173"/>
      <c r="N400" s="173"/>
      <c r="O400" s="173"/>
      <c r="P400" s="173"/>
      <c r="Q400" s="173"/>
      <c r="R400" s="173"/>
      <c r="S400" s="173"/>
      <c r="T400" s="173"/>
      <c r="U400" s="173"/>
      <c r="V400" s="173"/>
      <c r="W400" s="173"/>
      <c r="X400" s="173"/>
      <c r="Y400" s="173"/>
      <c r="Z400" s="173"/>
    </row>
    <row r="401" spans="1:26" customFormat="1">
      <c r="A401" s="190" t="s">
        <v>1263</v>
      </c>
      <c r="B401" s="190"/>
      <c r="C401" s="190"/>
      <c r="D401" s="190"/>
      <c r="E401" s="190"/>
      <c r="F401" s="190"/>
      <c r="G401" s="190"/>
      <c r="H401" s="190"/>
      <c r="I401" s="173"/>
      <c r="J401" s="173"/>
      <c r="K401" s="173"/>
      <c r="L401" s="173"/>
      <c r="M401" s="173"/>
      <c r="N401" s="173"/>
      <c r="O401" s="173"/>
      <c r="P401" s="173"/>
      <c r="Q401" s="173"/>
      <c r="R401" s="173"/>
      <c r="S401" s="173"/>
      <c r="T401" s="173"/>
      <c r="U401" s="173"/>
      <c r="V401" s="173"/>
      <c r="W401" s="173"/>
      <c r="X401" s="173"/>
      <c r="Y401" s="173"/>
      <c r="Z401" s="173"/>
    </row>
    <row r="402" spans="1:26" customFormat="1">
      <c r="B402" s="173"/>
      <c r="C402" s="173"/>
      <c r="D402" s="173"/>
      <c r="E402" s="173"/>
      <c r="F402" s="173"/>
      <c r="G402" s="173"/>
      <c r="H402" s="173"/>
      <c r="I402" s="173"/>
      <c r="J402" s="173"/>
      <c r="K402" s="173"/>
      <c r="L402" s="173"/>
      <c r="M402" s="173"/>
      <c r="N402" s="173"/>
      <c r="O402" s="173"/>
      <c r="P402" s="173"/>
      <c r="Q402" s="173"/>
      <c r="R402" s="173"/>
      <c r="S402" s="173"/>
      <c r="T402" s="173"/>
      <c r="U402" s="173"/>
      <c r="V402" s="173"/>
      <c r="W402" s="173"/>
      <c r="X402" s="173"/>
      <c r="Y402" s="173"/>
      <c r="Z402" s="173"/>
    </row>
    <row r="403" spans="1:26" customFormat="1">
      <c r="A403" s="250"/>
      <c r="B403" s="251"/>
      <c r="C403" s="251"/>
      <c r="D403" s="251"/>
      <c r="E403" s="251"/>
      <c r="F403" s="251"/>
      <c r="G403" s="251"/>
      <c r="H403" s="173"/>
      <c r="I403" s="173"/>
      <c r="J403" s="173"/>
      <c r="K403" s="173"/>
      <c r="L403" s="173"/>
      <c r="M403" s="173"/>
      <c r="N403" s="173"/>
      <c r="O403" s="173"/>
      <c r="P403" s="173"/>
      <c r="Q403" s="173"/>
      <c r="R403" s="173"/>
      <c r="S403" s="173"/>
      <c r="T403" s="173"/>
      <c r="U403" s="173"/>
      <c r="V403" s="173"/>
      <c r="W403" s="173"/>
      <c r="X403" s="173"/>
      <c r="Y403" s="173"/>
      <c r="Z403" s="173"/>
    </row>
    <row r="404" spans="1:26" customFormat="1">
      <c r="A404" s="251"/>
      <c r="B404" s="251"/>
      <c r="C404" s="251"/>
      <c r="D404" s="251"/>
      <c r="E404" s="251"/>
      <c r="F404" s="251"/>
      <c r="G404" s="251"/>
      <c r="H404" s="173"/>
      <c r="I404" s="173"/>
      <c r="J404" s="173"/>
      <c r="K404" s="173"/>
      <c r="L404" s="173"/>
      <c r="M404" s="173"/>
      <c r="N404" s="173"/>
      <c r="O404" s="173"/>
      <c r="P404" s="173"/>
      <c r="Q404" s="173"/>
      <c r="R404" s="173"/>
      <c r="S404" s="173"/>
      <c r="T404" s="173"/>
      <c r="U404" s="173"/>
      <c r="V404" s="173"/>
      <c r="W404" s="173"/>
      <c r="X404" s="173"/>
      <c r="Y404" s="173"/>
      <c r="Z404" s="173"/>
    </row>
    <row r="405" spans="1:26" customFormat="1">
      <c r="A405" s="251"/>
      <c r="B405" s="251"/>
      <c r="C405" s="251"/>
      <c r="D405" s="251"/>
      <c r="E405" s="251"/>
      <c r="F405" s="251"/>
      <c r="G405" s="251"/>
      <c r="H405" s="173"/>
      <c r="I405" s="173"/>
      <c r="J405" s="173"/>
      <c r="K405" s="173"/>
      <c r="L405" s="173"/>
      <c r="M405" s="173"/>
      <c r="N405" s="173"/>
      <c r="O405" s="173"/>
      <c r="P405" s="173"/>
      <c r="Q405" s="173"/>
      <c r="R405" s="173"/>
      <c r="S405" s="173"/>
      <c r="T405" s="173"/>
      <c r="U405" s="173"/>
      <c r="V405" s="173"/>
      <c r="W405" s="173"/>
      <c r="X405" s="173"/>
      <c r="Y405" s="173"/>
      <c r="Z405" s="173"/>
    </row>
    <row r="406" spans="1:26" customFormat="1">
      <c r="A406" s="251"/>
      <c r="B406" s="251"/>
      <c r="C406" s="251"/>
      <c r="D406" s="251"/>
      <c r="E406" s="251"/>
      <c r="F406" s="251"/>
      <c r="G406" s="251"/>
      <c r="H406" s="173"/>
      <c r="I406" s="173"/>
      <c r="J406" s="173"/>
      <c r="K406" s="173"/>
      <c r="L406" s="173"/>
      <c r="M406" s="173"/>
      <c r="N406" s="173"/>
      <c r="O406" s="173"/>
      <c r="P406" s="173"/>
      <c r="Q406" s="173"/>
      <c r="R406" s="173"/>
      <c r="S406" s="173"/>
      <c r="T406" s="173"/>
      <c r="U406" s="173"/>
      <c r="V406" s="173"/>
      <c r="W406" s="173"/>
      <c r="X406" s="173"/>
      <c r="Y406" s="173"/>
      <c r="Z406" s="173"/>
    </row>
    <row r="407" spans="1:26" customFormat="1">
      <c r="A407" s="251"/>
      <c r="B407" s="251"/>
      <c r="C407" s="251"/>
      <c r="D407" s="251"/>
      <c r="E407" s="251"/>
      <c r="F407" s="251"/>
      <c r="G407" s="251"/>
      <c r="H407" s="173"/>
      <c r="I407" s="173"/>
      <c r="J407" s="173"/>
      <c r="K407" s="173"/>
      <c r="L407" s="173"/>
      <c r="M407" s="173"/>
      <c r="N407" s="173"/>
      <c r="O407" s="173"/>
      <c r="P407" s="173"/>
      <c r="Q407" s="173"/>
      <c r="R407" s="173"/>
      <c r="S407" s="173"/>
      <c r="T407" s="173"/>
      <c r="U407" s="173"/>
      <c r="V407" s="173"/>
      <c r="W407" s="173"/>
      <c r="X407" s="173"/>
      <c r="Y407" s="173"/>
      <c r="Z407" s="173"/>
    </row>
    <row r="408" spans="1:26" customFormat="1">
      <c r="A408" s="251"/>
      <c r="B408" s="251"/>
      <c r="C408" s="251"/>
      <c r="D408" s="251"/>
      <c r="E408" s="251"/>
      <c r="F408" s="251"/>
      <c r="G408" s="251"/>
      <c r="H408" s="173"/>
      <c r="I408" s="173"/>
      <c r="J408" s="173"/>
      <c r="K408" s="173"/>
      <c r="L408" s="173"/>
      <c r="M408" s="173"/>
      <c r="N408" s="173"/>
      <c r="O408" s="173"/>
      <c r="P408" s="173"/>
      <c r="Q408" s="173"/>
      <c r="R408" s="173"/>
      <c r="S408" s="173"/>
      <c r="T408" s="173"/>
      <c r="U408" s="173"/>
      <c r="V408" s="173"/>
      <c r="W408" s="173"/>
      <c r="X408" s="173"/>
      <c r="Y408" s="173"/>
      <c r="Z408" s="173"/>
    </row>
    <row r="409" spans="1:26" customFormat="1">
      <c r="A409" s="251"/>
      <c r="B409" s="251"/>
      <c r="C409" s="251"/>
      <c r="D409" s="251"/>
      <c r="E409" s="251"/>
      <c r="F409" s="251"/>
      <c r="G409" s="251"/>
      <c r="H409" s="173"/>
      <c r="I409" s="173"/>
      <c r="J409" s="173"/>
      <c r="K409" s="173"/>
      <c r="L409" s="173"/>
      <c r="M409" s="173"/>
      <c r="N409" s="173"/>
      <c r="O409" s="173"/>
      <c r="P409" s="173"/>
      <c r="Q409" s="173"/>
      <c r="R409" s="173"/>
      <c r="S409" s="173"/>
      <c r="T409" s="173"/>
      <c r="U409" s="173"/>
      <c r="V409" s="173"/>
      <c r="W409" s="173"/>
      <c r="X409" s="173"/>
      <c r="Y409" s="173"/>
      <c r="Z409" s="173"/>
    </row>
    <row r="410" spans="1:26" customFormat="1">
      <c r="A410" s="251"/>
      <c r="B410" s="251"/>
      <c r="C410" s="251"/>
      <c r="D410" s="251"/>
      <c r="E410" s="251"/>
      <c r="F410" s="251"/>
      <c r="G410" s="251"/>
      <c r="H410" s="173"/>
      <c r="I410" s="173"/>
      <c r="J410" s="173"/>
      <c r="K410" s="173"/>
      <c r="L410" s="173"/>
      <c r="M410" s="173"/>
      <c r="N410" s="173"/>
      <c r="O410" s="173"/>
      <c r="P410" s="173"/>
      <c r="Q410" s="173"/>
      <c r="R410" s="173"/>
      <c r="S410" s="173"/>
      <c r="T410" s="173"/>
      <c r="U410" s="173"/>
      <c r="V410" s="173"/>
      <c r="W410" s="173"/>
      <c r="X410" s="173"/>
      <c r="Y410" s="173"/>
      <c r="Z410" s="173"/>
    </row>
    <row r="411" spans="1:26" customFormat="1">
      <c r="A411" s="251"/>
      <c r="B411" s="251"/>
      <c r="C411" s="251"/>
      <c r="D411" s="251"/>
      <c r="E411" s="251"/>
      <c r="F411" s="251"/>
      <c r="G411" s="251"/>
      <c r="H411" s="173"/>
      <c r="I411" s="173"/>
      <c r="J411" s="173"/>
      <c r="K411" s="173"/>
      <c r="L411" s="173"/>
      <c r="M411" s="173"/>
      <c r="N411" s="173"/>
      <c r="O411" s="173"/>
      <c r="P411" s="173"/>
      <c r="Q411" s="173"/>
      <c r="R411" s="173"/>
      <c r="S411" s="173"/>
      <c r="T411" s="173"/>
      <c r="U411" s="173"/>
      <c r="V411" s="173"/>
      <c r="W411" s="173"/>
      <c r="X411" s="173"/>
      <c r="Y411" s="173"/>
      <c r="Z411" s="173"/>
    </row>
    <row r="412" spans="1:26" customFormat="1">
      <c r="A412" s="251"/>
      <c r="B412" s="251"/>
      <c r="C412" s="251"/>
      <c r="D412" s="251"/>
      <c r="E412" s="251"/>
      <c r="F412" s="251"/>
      <c r="G412" s="251"/>
      <c r="H412" s="173"/>
      <c r="I412" s="173"/>
      <c r="J412" s="173"/>
      <c r="K412" s="173"/>
      <c r="L412" s="173"/>
      <c r="M412" s="173"/>
      <c r="N412" s="173"/>
      <c r="O412" s="173"/>
      <c r="P412" s="173"/>
      <c r="Q412" s="173"/>
      <c r="R412" s="173"/>
      <c r="S412" s="173"/>
      <c r="T412" s="173"/>
      <c r="U412" s="173"/>
      <c r="V412" s="173"/>
      <c r="W412" s="173"/>
      <c r="X412" s="173"/>
      <c r="Y412" s="173"/>
      <c r="Z412" s="173"/>
    </row>
    <row r="413" spans="1:26" customFormat="1">
      <c r="A413" s="251"/>
      <c r="B413" s="251"/>
      <c r="C413" s="251"/>
      <c r="D413" s="251"/>
      <c r="E413" s="251"/>
      <c r="F413" s="251"/>
      <c r="G413" s="251"/>
      <c r="H413" s="173"/>
      <c r="I413" s="173"/>
      <c r="J413" s="173"/>
      <c r="K413" s="173"/>
      <c r="L413" s="173"/>
      <c r="M413" s="173"/>
      <c r="N413" s="173"/>
      <c r="O413" s="173"/>
      <c r="P413" s="173"/>
      <c r="Q413" s="173"/>
      <c r="R413" s="173"/>
      <c r="S413" s="173"/>
      <c r="T413" s="173"/>
      <c r="U413" s="173"/>
      <c r="V413" s="173"/>
      <c r="W413" s="173"/>
      <c r="X413" s="173"/>
      <c r="Y413" s="173"/>
      <c r="Z413" s="173"/>
    </row>
    <row r="414" spans="1:26" customFormat="1">
      <c r="A414" s="251"/>
      <c r="B414" s="251"/>
      <c r="C414" s="251"/>
      <c r="D414" s="251"/>
      <c r="E414" s="251"/>
      <c r="F414" s="251"/>
      <c r="G414" s="251"/>
      <c r="H414" s="173"/>
      <c r="I414" s="173"/>
      <c r="J414" s="173"/>
      <c r="K414" s="173"/>
      <c r="L414" s="173"/>
      <c r="M414" s="173"/>
      <c r="N414" s="173"/>
      <c r="O414" s="173"/>
      <c r="P414" s="173"/>
      <c r="Q414" s="173"/>
      <c r="R414" s="173"/>
      <c r="S414" s="173"/>
      <c r="T414" s="173"/>
      <c r="U414" s="173"/>
      <c r="V414" s="173"/>
      <c r="W414" s="173"/>
      <c r="X414" s="173"/>
      <c r="Y414" s="173"/>
      <c r="Z414" s="173"/>
    </row>
    <row r="415" spans="1:26" customFormat="1">
      <c r="A415" s="251"/>
      <c r="B415" s="251"/>
      <c r="C415" s="251"/>
      <c r="D415" s="251"/>
      <c r="E415" s="251"/>
      <c r="F415" s="251"/>
      <c r="G415" s="251"/>
      <c r="H415" s="173"/>
      <c r="I415" s="173"/>
      <c r="J415" s="173"/>
      <c r="K415" s="173"/>
      <c r="L415" s="173"/>
      <c r="M415" s="173"/>
      <c r="N415" s="173"/>
      <c r="O415" s="173"/>
      <c r="P415" s="173"/>
      <c r="Q415" s="173"/>
      <c r="R415" s="173"/>
      <c r="S415" s="173"/>
      <c r="T415" s="173"/>
      <c r="U415" s="173"/>
      <c r="V415" s="173"/>
      <c r="W415" s="173"/>
      <c r="X415" s="173"/>
      <c r="Y415" s="173"/>
      <c r="Z415" s="173"/>
    </row>
    <row r="416" spans="1:26" customFormat="1">
      <c r="A416" s="251"/>
      <c r="B416" s="251"/>
      <c r="C416" s="251"/>
      <c r="D416" s="251"/>
      <c r="E416" s="251"/>
      <c r="F416" s="251"/>
      <c r="G416" s="251"/>
      <c r="H416" s="173"/>
      <c r="I416" s="173"/>
      <c r="J416" s="173"/>
      <c r="K416" s="173"/>
      <c r="L416" s="173"/>
      <c r="M416" s="173"/>
      <c r="N416" s="173"/>
      <c r="O416" s="173"/>
      <c r="P416" s="173"/>
      <c r="Q416" s="173"/>
      <c r="R416" s="173"/>
      <c r="S416" s="173"/>
      <c r="T416" s="173"/>
      <c r="U416" s="173"/>
      <c r="V416" s="173"/>
      <c r="W416" s="173"/>
      <c r="X416" s="173"/>
      <c r="Y416" s="173"/>
      <c r="Z416" s="173"/>
    </row>
    <row r="417" spans="1:26" customFormat="1">
      <c r="A417" s="251"/>
      <c r="B417" s="251"/>
      <c r="C417" s="251"/>
      <c r="D417" s="251"/>
      <c r="E417" s="251"/>
      <c r="F417" s="251"/>
      <c r="G417" s="251"/>
      <c r="H417" s="173"/>
      <c r="I417" s="173"/>
      <c r="J417" s="173"/>
      <c r="K417" s="173"/>
      <c r="L417" s="173"/>
      <c r="M417" s="173"/>
      <c r="N417" s="173"/>
      <c r="O417" s="173"/>
      <c r="P417" s="173"/>
      <c r="Q417" s="173"/>
      <c r="R417" s="173"/>
      <c r="S417" s="173"/>
      <c r="T417" s="173"/>
      <c r="U417" s="173"/>
      <c r="V417" s="173"/>
      <c r="W417" s="173"/>
      <c r="X417" s="173"/>
      <c r="Y417" s="173"/>
      <c r="Z417" s="173"/>
    </row>
    <row r="418" spans="1:26" customFormat="1">
      <c r="A418" s="251"/>
      <c r="B418" s="251"/>
      <c r="C418" s="251"/>
      <c r="D418" s="251"/>
      <c r="E418" s="251"/>
      <c r="F418" s="251"/>
      <c r="G418" s="251"/>
      <c r="H418" s="173"/>
      <c r="I418" s="173"/>
      <c r="J418" s="173"/>
      <c r="K418" s="173"/>
      <c r="L418" s="173"/>
      <c r="M418" s="173"/>
      <c r="N418" s="173"/>
      <c r="O418" s="173"/>
      <c r="P418" s="173"/>
      <c r="Q418" s="173"/>
      <c r="R418" s="173"/>
      <c r="S418" s="173"/>
      <c r="T418" s="173"/>
      <c r="U418" s="173"/>
      <c r="V418" s="173"/>
      <c r="W418" s="173"/>
      <c r="X418" s="173"/>
      <c r="Y418" s="173"/>
      <c r="Z418" s="173"/>
    </row>
    <row r="419" spans="1:26" customFormat="1">
      <c r="A419" s="251"/>
      <c r="B419" s="251"/>
      <c r="C419" s="251"/>
      <c r="D419" s="251"/>
      <c r="E419" s="251"/>
      <c r="F419" s="251"/>
      <c r="G419" s="251"/>
      <c r="H419" s="173"/>
      <c r="I419" s="173"/>
      <c r="J419" s="173"/>
      <c r="K419" s="173"/>
      <c r="L419" s="173"/>
      <c r="M419" s="173"/>
      <c r="N419" s="173"/>
      <c r="O419" s="173"/>
      <c r="P419" s="173"/>
      <c r="Q419" s="173"/>
      <c r="R419" s="173"/>
      <c r="S419" s="173"/>
      <c r="T419" s="173"/>
      <c r="U419" s="173"/>
      <c r="V419" s="173"/>
      <c r="W419" s="173"/>
      <c r="X419" s="173"/>
      <c r="Y419" s="173"/>
      <c r="Z419" s="173"/>
    </row>
    <row r="420" spans="1:26" customFormat="1">
      <c r="A420" s="251"/>
      <c r="B420" s="251"/>
      <c r="C420" s="251"/>
      <c r="D420" s="251"/>
      <c r="E420" s="251"/>
      <c r="F420" s="251"/>
      <c r="G420" s="251"/>
      <c r="H420" s="173"/>
      <c r="I420" s="173"/>
      <c r="J420" s="173"/>
      <c r="K420" s="173"/>
      <c r="L420" s="173"/>
      <c r="M420" s="173"/>
      <c r="N420" s="173"/>
      <c r="O420" s="173"/>
      <c r="P420" s="173"/>
      <c r="Q420" s="173"/>
      <c r="R420" s="173"/>
      <c r="S420" s="173"/>
      <c r="T420" s="173"/>
      <c r="U420" s="173"/>
      <c r="V420" s="173"/>
      <c r="W420" s="173"/>
      <c r="X420" s="173"/>
      <c r="Y420" s="173"/>
      <c r="Z420" s="173"/>
    </row>
    <row r="421" spans="1:26" customFormat="1">
      <c r="A421" s="251"/>
      <c r="B421" s="251"/>
      <c r="C421" s="251"/>
      <c r="D421" s="251"/>
      <c r="E421" s="251"/>
      <c r="F421" s="251"/>
      <c r="G421" s="251"/>
      <c r="H421" s="173"/>
      <c r="I421" s="173"/>
      <c r="J421" s="173"/>
      <c r="K421" s="173"/>
      <c r="L421" s="173"/>
      <c r="M421" s="173"/>
      <c r="N421" s="173"/>
      <c r="O421" s="173"/>
      <c r="P421" s="173"/>
      <c r="Q421" s="173"/>
      <c r="R421" s="173"/>
      <c r="S421" s="173"/>
      <c r="T421" s="173"/>
      <c r="U421" s="173"/>
      <c r="V421" s="173"/>
      <c r="W421" s="173"/>
      <c r="X421" s="173"/>
      <c r="Y421" s="173"/>
      <c r="Z421" s="173"/>
    </row>
    <row r="422" spans="1:26" customFormat="1">
      <c r="A422" s="251"/>
      <c r="B422" s="251"/>
      <c r="C422" s="251"/>
      <c r="D422" s="251"/>
      <c r="E422" s="251"/>
      <c r="F422" s="251"/>
      <c r="G422" s="251"/>
      <c r="H422" s="173"/>
      <c r="I422" s="173"/>
      <c r="J422" s="173"/>
      <c r="K422" s="173"/>
      <c r="L422" s="173"/>
      <c r="M422" s="173"/>
      <c r="N422" s="173"/>
      <c r="O422" s="173"/>
      <c r="P422" s="173"/>
      <c r="Q422" s="173"/>
      <c r="R422" s="173"/>
      <c r="S422" s="173"/>
      <c r="T422" s="173"/>
      <c r="U422" s="173"/>
      <c r="V422" s="173"/>
      <c r="W422" s="173"/>
      <c r="X422" s="173"/>
      <c r="Y422" s="173"/>
      <c r="Z422" s="173"/>
    </row>
    <row r="423" spans="1:26" customFormat="1">
      <c r="A423" s="251"/>
      <c r="B423" s="251"/>
      <c r="C423" s="251"/>
      <c r="D423" s="251"/>
      <c r="E423" s="251"/>
      <c r="F423" s="251"/>
      <c r="G423" s="251"/>
      <c r="H423" s="173"/>
      <c r="I423" s="173"/>
      <c r="J423" s="173"/>
      <c r="K423" s="173"/>
      <c r="L423" s="173"/>
      <c r="M423" s="173"/>
      <c r="N423" s="173"/>
      <c r="O423" s="173"/>
      <c r="P423" s="173"/>
      <c r="Q423" s="173"/>
      <c r="R423" s="173"/>
      <c r="S423" s="173"/>
      <c r="T423" s="173"/>
      <c r="U423" s="173"/>
      <c r="V423" s="173"/>
      <c r="W423" s="173"/>
      <c r="X423" s="173"/>
      <c r="Y423" s="173"/>
      <c r="Z423" s="173"/>
    </row>
    <row r="424" spans="1:26" customFormat="1">
      <c r="A424" s="251"/>
      <c r="B424" s="251"/>
      <c r="C424" s="251"/>
      <c r="D424" s="251"/>
      <c r="E424" s="251"/>
      <c r="F424" s="251"/>
      <c r="G424" s="251"/>
      <c r="H424" s="173"/>
      <c r="I424" s="173"/>
      <c r="J424" s="173"/>
      <c r="K424" s="173"/>
      <c r="L424" s="173"/>
      <c r="M424" s="173"/>
      <c r="N424" s="173"/>
      <c r="O424" s="173"/>
      <c r="P424" s="173"/>
      <c r="Q424" s="173"/>
      <c r="R424" s="173"/>
      <c r="S424" s="173"/>
      <c r="T424" s="173"/>
      <c r="U424" s="173"/>
      <c r="V424" s="173"/>
      <c r="W424" s="173"/>
      <c r="X424" s="173"/>
      <c r="Y424" s="173"/>
      <c r="Z424" s="173"/>
    </row>
    <row r="425" spans="1:26" customFormat="1">
      <c r="A425" s="173" t="s">
        <v>1264</v>
      </c>
      <c r="B425" s="173"/>
      <c r="C425" s="173"/>
      <c r="D425" s="173"/>
      <c r="E425" s="173"/>
      <c r="F425" s="173"/>
      <c r="G425" s="173"/>
      <c r="H425" s="173"/>
      <c r="I425" s="173"/>
      <c r="J425" s="173"/>
      <c r="K425" s="173"/>
      <c r="L425" s="173"/>
      <c r="M425" s="173"/>
      <c r="N425" s="173"/>
      <c r="O425" s="173"/>
      <c r="P425" s="173"/>
      <c r="Q425" s="173"/>
      <c r="R425" s="173"/>
      <c r="S425" s="173"/>
      <c r="T425" s="173"/>
      <c r="U425" s="173"/>
      <c r="V425" s="173"/>
      <c r="W425" s="173"/>
      <c r="X425" s="173"/>
      <c r="Y425" s="173"/>
      <c r="Z425" s="173"/>
    </row>
    <row r="426" spans="1:26" customFormat="1">
      <c r="A426" s="173"/>
      <c r="B426" s="173"/>
      <c r="C426" s="173"/>
      <c r="D426" s="173"/>
      <c r="E426" s="187" t="s">
        <v>1265</v>
      </c>
      <c r="F426" s="173"/>
      <c r="G426" s="173"/>
      <c r="H426" s="173"/>
      <c r="I426" s="173"/>
      <c r="J426" s="173"/>
      <c r="K426" s="173"/>
      <c r="L426" s="173"/>
      <c r="M426" s="173"/>
      <c r="N426" s="173"/>
      <c r="O426" s="173"/>
      <c r="P426" s="173"/>
      <c r="Q426" s="173"/>
      <c r="R426" s="173"/>
      <c r="S426" s="173"/>
      <c r="T426" s="173"/>
      <c r="U426" s="173"/>
      <c r="V426" s="173"/>
      <c r="W426" s="173"/>
      <c r="X426" s="173"/>
      <c r="Y426" s="173"/>
      <c r="Z426" s="173"/>
    </row>
    <row r="427" spans="1:26" customFormat="1">
      <c r="A427" s="173"/>
      <c r="B427" s="173"/>
      <c r="C427" s="173"/>
      <c r="D427" s="173"/>
      <c r="E427" s="174" t="s">
        <v>1266</v>
      </c>
      <c r="F427" s="173"/>
      <c r="G427" s="173"/>
      <c r="H427" s="173"/>
      <c r="I427" s="173"/>
      <c r="J427" s="173"/>
      <c r="K427" s="173"/>
      <c r="L427" s="173"/>
      <c r="M427" s="173"/>
      <c r="N427" s="173"/>
      <c r="O427" s="173"/>
      <c r="P427" s="173"/>
      <c r="Q427" s="173"/>
      <c r="R427" s="173"/>
      <c r="S427" s="173"/>
      <c r="T427" s="173"/>
      <c r="U427" s="173"/>
      <c r="V427" s="173"/>
      <c r="W427" s="173"/>
      <c r="X427" s="173"/>
      <c r="Y427" s="173"/>
      <c r="Z427" s="173"/>
    </row>
    <row r="428" spans="1:26" customFormat="1">
      <c r="A428" s="173" t="s">
        <v>92</v>
      </c>
      <c r="B428" s="173"/>
      <c r="C428" s="173"/>
      <c r="D428" s="173"/>
      <c r="E428" s="173"/>
      <c r="F428" s="173"/>
      <c r="G428" s="173"/>
      <c r="H428" s="173"/>
      <c r="I428" s="173"/>
      <c r="J428" s="173"/>
      <c r="K428" s="173"/>
      <c r="L428" s="173"/>
      <c r="M428" s="173"/>
      <c r="N428" s="173"/>
      <c r="O428" s="173"/>
      <c r="P428" s="173"/>
      <c r="Q428" s="173"/>
      <c r="R428" s="173"/>
      <c r="S428" s="173"/>
      <c r="T428" s="173"/>
      <c r="U428" s="173"/>
      <c r="V428" s="173"/>
      <c r="W428" s="173"/>
      <c r="X428" s="173"/>
      <c r="Y428" s="173"/>
      <c r="Z428" s="173"/>
    </row>
    <row r="429" spans="1:26" customFormat="1">
      <c r="A429" s="173" t="s">
        <v>1267</v>
      </c>
      <c r="B429" s="173"/>
      <c r="C429" s="173"/>
      <c r="D429" s="173"/>
      <c r="E429" s="173"/>
      <c r="F429" s="173"/>
      <c r="G429" s="173"/>
      <c r="H429" s="173"/>
      <c r="I429" s="173"/>
      <c r="J429" s="173"/>
      <c r="K429" s="173"/>
      <c r="L429" s="173"/>
      <c r="M429" s="173"/>
      <c r="N429" s="173"/>
      <c r="O429" s="173"/>
      <c r="P429" s="173"/>
      <c r="Q429" s="173"/>
      <c r="R429" s="173"/>
      <c r="S429" s="173"/>
      <c r="T429" s="173"/>
      <c r="U429" s="173"/>
      <c r="V429" s="173"/>
      <c r="W429" s="173"/>
      <c r="X429" s="173"/>
      <c r="Y429" s="173"/>
      <c r="Z429" s="173"/>
    </row>
    <row r="430" spans="1:26" customFormat="1">
      <c r="A430" s="173" t="s">
        <v>1268</v>
      </c>
      <c r="B430" s="173"/>
      <c r="C430" s="173"/>
      <c r="D430" s="173"/>
      <c r="E430" s="173"/>
      <c r="F430" s="173"/>
      <c r="G430" s="173"/>
      <c r="H430" s="173"/>
      <c r="I430" s="173"/>
      <c r="J430" s="173"/>
      <c r="K430" s="173"/>
      <c r="L430" s="173"/>
      <c r="M430" s="173"/>
      <c r="N430" s="173"/>
      <c r="O430" s="173"/>
      <c r="P430" s="173"/>
      <c r="Q430" s="173"/>
      <c r="R430" s="173"/>
      <c r="S430" s="173"/>
      <c r="T430" s="173"/>
      <c r="U430" s="173"/>
      <c r="V430" s="173"/>
      <c r="W430" s="173"/>
      <c r="X430" s="173"/>
      <c r="Y430" s="173"/>
      <c r="Z430" s="173"/>
    </row>
    <row r="431" spans="1:26" customFormat="1">
      <c r="A431" s="173"/>
      <c r="B431" s="173"/>
      <c r="C431" s="173"/>
      <c r="D431" s="173"/>
      <c r="E431" s="173"/>
      <c r="F431" s="173"/>
      <c r="G431" s="173"/>
      <c r="H431" s="173"/>
      <c r="I431" s="173"/>
      <c r="J431" s="173"/>
      <c r="K431" s="173"/>
      <c r="L431" s="173"/>
      <c r="M431" s="173"/>
      <c r="N431" s="173"/>
      <c r="O431" s="173"/>
      <c r="P431" s="173"/>
      <c r="Q431" s="173"/>
      <c r="R431" s="173"/>
      <c r="S431" s="173"/>
      <c r="T431" s="173"/>
      <c r="U431" s="173"/>
      <c r="V431" s="173"/>
      <c r="W431" s="173"/>
      <c r="X431" s="173"/>
      <c r="Y431" s="173"/>
      <c r="Z431" s="173"/>
    </row>
    <row r="432" spans="1:26" customFormat="1">
      <c r="A432" s="173"/>
      <c r="B432" s="173"/>
      <c r="C432" s="175">
        <f>(1600-700)/1800</f>
        <v>0.5</v>
      </c>
      <c r="D432" s="173"/>
      <c r="E432" s="173" t="s">
        <v>1269</v>
      </c>
      <c r="F432" s="173"/>
      <c r="G432" s="173"/>
      <c r="H432" s="173"/>
      <c r="I432" s="173"/>
      <c r="J432" s="173"/>
      <c r="K432" s="173"/>
      <c r="L432" s="173"/>
      <c r="M432" s="173"/>
      <c r="N432" s="173"/>
      <c r="O432" s="173"/>
      <c r="P432" s="173"/>
      <c r="Q432" s="173"/>
      <c r="R432" s="173"/>
      <c r="S432" s="173"/>
      <c r="T432" s="173"/>
      <c r="U432" s="173"/>
      <c r="V432" s="173"/>
      <c r="W432" s="173"/>
      <c r="X432" s="173"/>
      <c r="Y432" s="173"/>
      <c r="Z432" s="173"/>
    </row>
    <row r="433" spans="1:26" customFormat="1">
      <c r="A433" s="173"/>
      <c r="B433" s="173"/>
      <c r="C433" s="173"/>
      <c r="D433" s="173"/>
      <c r="E433" s="173"/>
      <c r="F433" s="173"/>
      <c r="G433" s="173"/>
      <c r="H433" s="173"/>
      <c r="I433" s="173"/>
      <c r="J433" s="173"/>
      <c r="K433" s="173"/>
      <c r="L433" s="173"/>
      <c r="M433" s="173"/>
      <c r="N433" s="173"/>
      <c r="O433" s="173"/>
      <c r="P433" s="173"/>
      <c r="Q433" s="173"/>
      <c r="R433" s="173"/>
      <c r="S433" s="173"/>
      <c r="T433" s="173"/>
      <c r="U433" s="173"/>
      <c r="V433" s="173"/>
      <c r="W433" s="173"/>
      <c r="X433" s="173"/>
      <c r="Y433" s="173"/>
      <c r="Z433" s="173"/>
    </row>
    <row r="434" spans="1:26" customFormat="1">
      <c r="A434" s="173" t="s">
        <v>1270</v>
      </c>
      <c r="B434" s="173"/>
      <c r="C434" s="173"/>
      <c r="D434" s="173"/>
      <c r="E434" s="173"/>
      <c r="F434" s="173"/>
      <c r="G434" s="173"/>
      <c r="H434" s="173"/>
      <c r="I434" s="173"/>
      <c r="J434" s="173"/>
      <c r="K434" s="173"/>
      <c r="L434" s="173"/>
      <c r="M434" s="173"/>
      <c r="N434" s="173"/>
      <c r="O434" s="173"/>
      <c r="P434" s="173"/>
      <c r="Q434" s="173"/>
      <c r="R434" s="173"/>
      <c r="S434" s="173"/>
      <c r="T434" s="173"/>
      <c r="U434" s="173"/>
      <c r="V434" s="173"/>
      <c r="W434" s="173"/>
      <c r="X434" s="173"/>
      <c r="Y434" s="173"/>
      <c r="Z434" s="173"/>
    </row>
    <row r="435" spans="1:26" customFormat="1">
      <c r="A435" s="173" t="s">
        <v>1271</v>
      </c>
      <c r="B435" s="173"/>
      <c r="C435" s="173"/>
      <c r="D435" s="173"/>
      <c r="E435" s="173"/>
      <c r="F435" s="173"/>
      <c r="G435" s="173"/>
      <c r="H435" s="173"/>
      <c r="I435" s="173"/>
      <c r="J435" s="173"/>
      <c r="K435" s="173"/>
      <c r="L435" s="173"/>
      <c r="M435" s="173"/>
      <c r="N435" s="173"/>
      <c r="O435" s="173"/>
      <c r="P435" s="173"/>
      <c r="Q435" s="173"/>
      <c r="R435" s="173"/>
      <c r="S435" s="173"/>
      <c r="T435" s="173"/>
      <c r="U435" s="173"/>
      <c r="V435" s="173"/>
      <c r="W435" s="173"/>
      <c r="X435" s="173"/>
      <c r="Y435" s="173"/>
      <c r="Z435" s="173"/>
    </row>
    <row r="437" spans="1:26">
      <c r="A437" s="170" t="s">
        <v>1290</v>
      </c>
      <c r="B437" s="170"/>
      <c r="C437" s="170"/>
      <c r="D437" s="170"/>
      <c r="E437" s="170"/>
      <c r="F437" s="170"/>
      <c r="G437" s="170"/>
      <c r="H437" s="170"/>
    </row>
    <row r="455" spans="1:7">
      <c r="A455" s="173" t="s">
        <v>1291</v>
      </c>
      <c r="B455" s="173" t="s">
        <v>1292</v>
      </c>
      <c r="C455" s="173"/>
      <c r="D455" s="173"/>
      <c r="E455" s="173"/>
      <c r="F455" s="173"/>
      <c r="G455" s="173"/>
    </row>
    <row r="456" spans="1:7">
      <c r="A456" s="172" t="s">
        <v>1293</v>
      </c>
      <c r="B456" s="173" t="s">
        <v>1294</v>
      </c>
      <c r="C456" s="173"/>
      <c r="D456" s="173"/>
      <c r="E456" s="173"/>
      <c r="F456" s="173"/>
      <c r="G456" s="173"/>
    </row>
    <row r="457" spans="1:7">
      <c r="A457" s="173"/>
      <c r="B457" s="173" t="s">
        <v>1295</v>
      </c>
      <c r="C457" s="173"/>
      <c r="D457" s="173"/>
      <c r="E457" s="173"/>
      <c r="F457" s="173"/>
      <c r="G457" s="173"/>
    </row>
    <row r="458" spans="1:7">
      <c r="A458" s="173"/>
      <c r="B458" s="173" t="s">
        <v>1296</v>
      </c>
      <c r="C458" s="173"/>
      <c r="D458" s="173"/>
      <c r="E458" s="173"/>
      <c r="F458" s="173"/>
      <c r="G458" s="173"/>
    </row>
    <row r="459" spans="1:7">
      <c r="A459" s="173"/>
      <c r="B459" s="173"/>
      <c r="C459" s="173"/>
      <c r="D459" s="173"/>
      <c r="E459" s="173"/>
      <c r="F459" s="173"/>
      <c r="G459" s="173"/>
    </row>
    <row r="460" spans="1:7">
      <c r="A460" s="173" t="s">
        <v>1297</v>
      </c>
      <c r="B460" s="173" t="s">
        <v>1298</v>
      </c>
      <c r="C460" s="173"/>
      <c r="D460" s="173"/>
      <c r="E460" s="173"/>
      <c r="F460" s="173"/>
      <c r="G460" s="173"/>
    </row>
    <row r="461" spans="1:7">
      <c r="A461" s="172" t="s">
        <v>1293</v>
      </c>
      <c r="B461" s="173" t="s">
        <v>1299</v>
      </c>
      <c r="C461" s="173"/>
      <c r="D461" s="173"/>
      <c r="E461" s="173"/>
      <c r="F461" s="173"/>
      <c r="G461" s="173"/>
    </row>
    <row r="462" spans="1:7">
      <c r="A462" s="173"/>
      <c r="B462" s="173" t="s">
        <v>1300</v>
      </c>
      <c r="C462" s="173"/>
      <c r="D462" s="173"/>
      <c r="E462" s="173"/>
      <c r="F462" s="173"/>
      <c r="G462" s="173"/>
    </row>
    <row r="463" spans="1:7">
      <c r="A463" s="172"/>
      <c r="B463" s="173" t="s">
        <v>1301</v>
      </c>
      <c r="C463" s="172"/>
      <c r="D463" s="172"/>
      <c r="E463" s="172"/>
      <c r="F463" s="172"/>
      <c r="G463" s="172"/>
    </row>
    <row r="465" spans="1:8">
      <c r="A465" s="1" t="s">
        <v>1341</v>
      </c>
    </row>
    <row r="467" spans="1:8">
      <c r="A467" s="170" t="s">
        <v>2073</v>
      </c>
      <c r="B467" s="170"/>
      <c r="C467" s="170"/>
      <c r="D467" s="170"/>
      <c r="E467" s="170"/>
      <c r="F467" s="170"/>
      <c r="G467" s="170"/>
      <c r="H467" s="170"/>
    </row>
    <row r="486" spans="9:9">
      <c r="I486" s="1" t="s">
        <v>2074</v>
      </c>
    </row>
    <row r="489" spans="9:9">
      <c r="I489" s="1" t="s">
        <v>2075</v>
      </c>
    </row>
    <row r="493" spans="9:9">
      <c r="I493" s="1" t="s">
        <v>2076</v>
      </c>
    </row>
    <row r="518" spans="2:12">
      <c r="C518" s="21"/>
      <c r="D518" s="21" t="s">
        <v>2078</v>
      </c>
      <c r="E518" s="21" t="s">
        <v>2079</v>
      </c>
      <c r="F518" s="21" t="s">
        <v>81</v>
      </c>
      <c r="G518" s="21" t="s">
        <v>179</v>
      </c>
    </row>
    <row r="519" spans="2:12">
      <c r="B519" s="1" t="s">
        <v>2077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2080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2081</v>
      </c>
    </row>
    <row r="521" spans="2:12">
      <c r="L521" s="1" t="s">
        <v>2082</v>
      </c>
    </row>
    <row r="523" spans="2:12">
      <c r="J523" s="1" t="s">
        <v>2083</v>
      </c>
    </row>
    <row r="524" spans="2:12">
      <c r="J524" s="1" t="s">
        <v>2084</v>
      </c>
    </row>
    <row r="525" spans="2:12">
      <c r="J525" s="1" t="s">
        <v>2085</v>
      </c>
    </row>
    <row r="526" spans="2:12">
      <c r="L526" s="1" t="s">
        <v>2086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243" zoomScale="304" zoomScaleNormal="300" workbookViewId="0">
      <selection activeCell="F20" sqref="F20"/>
    </sheetView>
  </sheetViews>
  <sheetFormatPr baseColWidth="10" defaultRowHeight="16"/>
  <cols>
    <col min="1" max="16384" width="10.83203125" style="1"/>
  </cols>
  <sheetData>
    <row r="1" spans="1:11">
      <c r="J1" s="1" t="s">
        <v>1608</v>
      </c>
      <c r="K1" s="21"/>
    </row>
    <row r="2" spans="1:11">
      <c r="A2" s="119" t="s">
        <v>1607</v>
      </c>
      <c r="B2" s="119"/>
      <c r="C2" s="119"/>
      <c r="D2" s="119"/>
      <c r="E2" s="119"/>
      <c r="F2" s="119"/>
      <c r="G2" s="119"/>
      <c r="H2" s="119"/>
      <c r="J2" s="1">
        <v>1</v>
      </c>
      <c r="K2" s="21" t="s">
        <v>1609</v>
      </c>
    </row>
    <row r="3" spans="1:11" ht="17" thickBot="1">
      <c r="J3" s="1">
        <v>2</v>
      </c>
      <c r="K3" s="21" t="s">
        <v>1609</v>
      </c>
    </row>
    <row r="4" spans="1:11">
      <c r="A4" s="4" t="s">
        <v>1907</v>
      </c>
      <c r="B4" s="5"/>
      <c r="C4" s="5"/>
      <c r="D4" s="5"/>
      <c r="E4" s="5"/>
      <c r="F4" s="5"/>
      <c r="G4" s="5"/>
      <c r="H4" s="6"/>
      <c r="J4" s="1">
        <v>3</v>
      </c>
      <c r="K4" s="21" t="s">
        <v>1609</v>
      </c>
    </row>
    <row r="5" spans="1:11">
      <c r="A5" s="7" t="s">
        <v>1908</v>
      </c>
      <c r="B5" s="1">
        <v>3</v>
      </c>
      <c r="C5" s="1" t="s">
        <v>1909</v>
      </c>
      <c r="H5" s="8"/>
      <c r="J5" s="1">
        <v>4</v>
      </c>
      <c r="K5" s="21" t="s">
        <v>1609</v>
      </c>
    </row>
    <row r="6" spans="1:11">
      <c r="A6" s="7" t="s">
        <v>1910</v>
      </c>
      <c r="B6" s="1">
        <v>15</v>
      </c>
      <c r="H6" s="8"/>
      <c r="J6" s="1">
        <v>5</v>
      </c>
      <c r="K6" s="201" t="s">
        <v>1609</v>
      </c>
    </row>
    <row r="7" spans="1:11">
      <c r="A7" s="7" t="s">
        <v>1911</v>
      </c>
      <c r="B7" s="1" t="s">
        <v>1912</v>
      </c>
      <c r="H7" s="8"/>
      <c r="J7" s="1">
        <v>6</v>
      </c>
      <c r="K7" s="21" t="s">
        <v>1609</v>
      </c>
    </row>
    <row r="8" spans="1:11">
      <c r="A8" s="7" t="s">
        <v>1913</v>
      </c>
      <c r="B8" s="1" t="s">
        <v>1914</v>
      </c>
      <c r="H8" s="8"/>
      <c r="J8" s="1">
        <v>7</v>
      </c>
      <c r="K8" s="21" t="s">
        <v>1609</v>
      </c>
    </row>
    <row r="9" spans="1:11">
      <c r="A9" s="7" t="s">
        <v>1915</v>
      </c>
      <c r="H9" s="8"/>
      <c r="J9" s="1">
        <v>8</v>
      </c>
      <c r="K9" s="21" t="s">
        <v>1609</v>
      </c>
    </row>
    <row r="10" spans="1:11">
      <c r="A10" s="7"/>
      <c r="B10" s="1" t="s">
        <v>1916</v>
      </c>
      <c r="H10" s="8"/>
      <c r="J10" s="1">
        <v>9</v>
      </c>
      <c r="K10" s="21" t="s">
        <v>1609</v>
      </c>
    </row>
    <row r="11" spans="1:11" ht="17" thickBot="1">
      <c r="A11" s="9" t="s">
        <v>1917</v>
      </c>
      <c r="B11" s="10"/>
      <c r="C11" s="10"/>
      <c r="D11" s="10"/>
      <c r="E11" s="10"/>
      <c r="F11" s="10"/>
      <c r="G11" s="10"/>
      <c r="H11" s="11"/>
      <c r="J11" s="1">
        <v>10</v>
      </c>
      <c r="K11" s="201" t="s">
        <v>1609</v>
      </c>
    </row>
    <row r="12" spans="1:11">
      <c r="J12" s="1">
        <v>11</v>
      </c>
      <c r="K12" s="21" t="s">
        <v>1609</v>
      </c>
    </row>
    <row r="13" spans="1:11">
      <c r="A13" s="1" t="s">
        <v>1918</v>
      </c>
      <c r="J13" s="1">
        <v>12</v>
      </c>
      <c r="K13" s="201" t="s">
        <v>1609</v>
      </c>
    </row>
    <row r="14" spans="1:11">
      <c r="A14" s="1" t="s">
        <v>1919</v>
      </c>
      <c r="J14" s="1">
        <v>13</v>
      </c>
      <c r="K14" s="21" t="s">
        <v>1609</v>
      </c>
    </row>
    <row r="15" spans="1:11">
      <c r="A15" s="1" t="s">
        <v>1920</v>
      </c>
      <c r="J15" s="1">
        <v>14</v>
      </c>
      <c r="K15" s="21" t="s">
        <v>1609</v>
      </c>
    </row>
    <row r="16" spans="1:11">
      <c r="A16" s="1" t="s">
        <v>1921</v>
      </c>
      <c r="J16" s="1">
        <v>15</v>
      </c>
      <c r="K16" s="21" t="s">
        <v>1609</v>
      </c>
    </row>
    <row r="17" spans="1:11">
      <c r="K17" s="21"/>
    </row>
    <row r="18" spans="1:11">
      <c r="A18" s="1" t="s">
        <v>1922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191" t="s">
        <v>1418</v>
      </c>
      <c r="B22" s="191"/>
      <c r="C22" s="191"/>
      <c r="D22" s="191"/>
      <c r="E22" s="191"/>
      <c r="F22" s="191"/>
      <c r="G22" s="191"/>
      <c r="H22" s="191"/>
    </row>
    <row r="23" spans="1:11" ht="17" thickBot="1"/>
    <row r="24" spans="1:11" ht="17" thickBot="1">
      <c r="A24" s="101" t="s">
        <v>1610</v>
      </c>
      <c r="B24" s="192"/>
      <c r="C24" s="192"/>
      <c r="D24" s="192"/>
      <c r="E24" s="192"/>
      <c r="F24" s="192"/>
      <c r="G24" s="192"/>
      <c r="H24" s="19"/>
    </row>
    <row r="41" spans="1:11">
      <c r="A41" s="1" t="s">
        <v>1923</v>
      </c>
    </row>
    <row r="42" spans="1:11">
      <c r="A42" s="1" t="s">
        <v>1924</v>
      </c>
    </row>
    <row r="43" spans="1:11">
      <c r="A43" s="1" t="s">
        <v>1925</v>
      </c>
    </row>
    <row r="46" spans="1:11">
      <c r="B46" s="18" t="s">
        <v>1611</v>
      </c>
      <c r="D46" s="118" t="s">
        <v>782</v>
      </c>
      <c r="G46" s="21" t="s">
        <v>782</v>
      </c>
      <c r="K46" s="21" t="s">
        <v>782</v>
      </c>
    </row>
    <row r="54" spans="1:10">
      <c r="A54" s="21" t="s">
        <v>1612</v>
      </c>
      <c r="E54" s="21" t="s">
        <v>1613</v>
      </c>
      <c r="I54" s="21" t="s">
        <v>1614</v>
      </c>
    </row>
    <row r="56" spans="1:10">
      <c r="A56" s="21" t="s">
        <v>125</v>
      </c>
      <c r="H56" s="21" t="s">
        <v>125</v>
      </c>
    </row>
    <row r="57" spans="1:10">
      <c r="B57" s="191" t="s">
        <v>1615</v>
      </c>
      <c r="C57" s="18" t="s">
        <v>650</v>
      </c>
      <c r="E57" s="191" t="s">
        <v>1616</v>
      </c>
      <c r="J57" s="191" t="s">
        <v>1617</v>
      </c>
    </row>
    <row r="60" spans="1:10">
      <c r="A60" s="1" t="s">
        <v>1618</v>
      </c>
    </row>
    <row r="61" spans="1:10">
      <c r="A61" s="1" t="s">
        <v>1619</v>
      </c>
    </row>
    <row r="63" spans="1:10">
      <c r="E63" s="1" t="s">
        <v>1620</v>
      </c>
      <c r="F63" s="88" t="s">
        <v>1621</v>
      </c>
    </row>
    <row r="64" spans="1:10">
      <c r="G64" s="21" t="s">
        <v>782</v>
      </c>
    </row>
    <row r="66" spans="1:6">
      <c r="E66" s="21" t="s">
        <v>727</v>
      </c>
    </row>
    <row r="72" spans="1:6">
      <c r="E72" s="21"/>
    </row>
    <row r="74" spans="1:6">
      <c r="D74" s="21" t="s">
        <v>125</v>
      </c>
    </row>
    <row r="75" spans="1:6">
      <c r="F75" s="191" t="s">
        <v>1622</v>
      </c>
    </row>
    <row r="78" spans="1:6">
      <c r="A78" s="1" t="s">
        <v>1623</v>
      </c>
    </row>
    <row r="79" spans="1:6">
      <c r="A79" s="12" t="s">
        <v>1624</v>
      </c>
    </row>
    <row r="81" spans="1:6">
      <c r="A81" s="1" t="s">
        <v>1625</v>
      </c>
    </row>
    <row r="82" spans="1:6">
      <c r="A82" s="1" t="s">
        <v>1626</v>
      </c>
    </row>
    <row r="84" spans="1:6">
      <c r="A84" s="222" t="s">
        <v>1926</v>
      </c>
      <c r="B84" s="222"/>
      <c r="C84" s="222"/>
      <c r="E84" s="88"/>
    </row>
    <row r="85" spans="1:6">
      <c r="A85" s="222" t="s">
        <v>1927</v>
      </c>
      <c r="B85" s="222"/>
      <c r="C85" s="222"/>
      <c r="F85" s="21" t="s">
        <v>782</v>
      </c>
    </row>
    <row r="87" spans="1:6">
      <c r="D87" s="21" t="s">
        <v>1627</v>
      </c>
    </row>
    <row r="90" spans="1:6">
      <c r="F90" s="1" t="s">
        <v>1628</v>
      </c>
    </row>
    <row r="93" spans="1:6">
      <c r="D93" s="21" t="s">
        <v>1629</v>
      </c>
    </row>
    <row r="95" spans="1:6">
      <c r="C95" s="21" t="s">
        <v>125</v>
      </c>
    </row>
    <row r="96" spans="1:6">
      <c r="E96" s="21" t="s">
        <v>1630</v>
      </c>
    </row>
    <row r="98" spans="1:16">
      <c r="A98" s="1" t="s">
        <v>1631</v>
      </c>
    </row>
    <row r="99" spans="1:16">
      <c r="A99" s="1" t="s">
        <v>1632</v>
      </c>
      <c r="M99" s="1" t="s">
        <v>1928</v>
      </c>
    </row>
    <row r="100" spans="1:16">
      <c r="M100" s="1" t="s">
        <v>1929</v>
      </c>
    </row>
    <row r="101" spans="1:16">
      <c r="M101" s="1" t="s">
        <v>1930</v>
      </c>
    </row>
    <row r="102" spans="1:16">
      <c r="B102" s="18" t="s">
        <v>1611</v>
      </c>
      <c r="D102" s="118" t="s">
        <v>782</v>
      </c>
      <c r="G102" s="21" t="s">
        <v>782</v>
      </c>
      <c r="K102" s="21" t="s">
        <v>782</v>
      </c>
      <c r="P102" s="21" t="s">
        <v>782</v>
      </c>
    </row>
    <row r="103" spans="1:16">
      <c r="O103" s="21" t="s">
        <v>1633</v>
      </c>
    </row>
    <row r="110" spans="1:16">
      <c r="A110" s="2" t="s">
        <v>1634</v>
      </c>
      <c r="B110" s="21" t="s">
        <v>1612</v>
      </c>
      <c r="E110" s="21" t="s">
        <v>1613</v>
      </c>
      <c r="I110" s="21" t="s">
        <v>1614</v>
      </c>
      <c r="N110" s="21" t="s">
        <v>1635</v>
      </c>
    </row>
    <row r="112" spans="1:16">
      <c r="A112" s="21" t="s">
        <v>125</v>
      </c>
      <c r="H112" s="21" t="s">
        <v>125</v>
      </c>
      <c r="M112" s="21" t="s">
        <v>125</v>
      </c>
    </row>
    <row r="113" spans="1:15">
      <c r="B113" s="191" t="s">
        <v>1931</v>
      </c>
      <c r="E113" s="191" t="s">
        <v>1616</v>
      </c>
      <c r="J113" s="191" t="s">
        <v>1617</v>
      </c>
      <c r="O113" s="191" t="s">
        <v>1636</v>
      </c>
    </row>
    <row r="116" spans="1:15">
      <c r="A116" s="1" t="s">
        <v>1637</v>
      </c>
    </row>
    <row r="117" spans="1:15">
      <c r="A117" s="1" t="s">
        <v>1638</v>
      </c>
    </row>
    <row r="119" spans="1:15">
      <c r="E119" s="88"/>
    </row>
    <row r="120" spans="1:15">
      <c r="F120" s="21" t="s">
        <v>782</v>
      </c>
    </row>
    <row r="121" spans="1:15">
      <c r="I121" s="1" t="s">
        <v>1932</v>
      </c>
    </row>
    <row r="122" spans="1:15">
      <c r="D122" s="21" t="s">
        <v>1627</v>
      </c>
      <c r="I122" s="1" t="s">
        <v>1933</v>
      </c>
    </row>
    <row r="123" spans="1:15">
      <c r="F123" s="1" t="s">
        <v>1639</v>
      </c>
      <c r="I123" s="1" t="s">
        <v>1934</v>
      </c>
    </row>
    <row r="124" spans="1:15">
      <c r="I124" s="1" t="s">
        <v>1935</v>
      </c>
    </row>
    <row r="125" spans="1:15">
      <c r="F125" s="1" t="s">
        <v>1640</v>
      </c>
      <c r="I125" s="1" t="s">
        <v>1936</v>
      </c>
    </row>
    <row r="126" spans="1:15">
      <c r="I126" s="1" t="s">
        <v>1937</v>
      </c>
    </row>
    <row r="127" spans="1:15">
      <c r="C127" s="1" t="s">
        <v>1634</v>
      </c>
      <c r="I127" s="1" t="s">
        <v>1938</v>
      </c>
    </row>
    <row r="128" spans="1:15">
      <c r="D128" s="21" t="s">
        <v>1629</v>
      </c>
    </row>
    <row r="130" spans="1:7">
      <c r="C130" s="21" t="s">
        <v>125</v>
      </c>
    </row>
    <row r="131" spans="1:7">
      <c r="D131" s="21" t="s">
        <v>1641</v>
      </c>
      <c r="E131" s="21" t="s">
        <v>1642</v>
      </c>
    </row>
    <row r="132" spans="1:7">
      <c r="D132" s="21" t="s">
        <v>1643</v>
      </c>
      <c r="E132" s="21" t="s">
        <v>1644</v>
      </c>
    </row>
    <row r="134" spans="1:7" ht="17" thickBot="1">
      <c r="A134" s="1" t="s">
        <v>1645</v>
      </c>
    </row>
    <row r="135" spans="1:7" ht="17" thickBot="1">
      <c r="A135" s="101" t="s">
        <v>1646</v>
      </c>
      <c r="B135" s="96"/>
      <c r="C135" s="96"/>
      <c r="D135" s="96"/>
      <c r="E135" s="96"/>
      <c r="F135" s="96"/>
      <c r="G135" s="202" t="s">
        <v>1540</v>
      </c>
    </row>
    <row r="137" spans="1:7">
      <c r="A137" s="203" t="s">
        <v>1647</v>
      </c>
      <c r="B137" s="203"/>
      <c r="C137" s="203"/>
    </row>
    <row r="138" spans="1:7">
      <c r="A138" s="1" t="s">
        <v>1648</v>
      </c>
    </row>
    <row r="139" spans="1:7">
      <c r="A139" s="1" t="s">
        <v>1649</v>
      </c>
      <c r="F139" s="21" t="s">
        <v>1650</v>
      </c>
    </row>
    <row r="140" spans="1:7">
      <c r="A140" s="1" t="s">
        <v>1651</v>
      </c>
      <c r="F140" s="1" t="s">
        <v>1652</v>
      </c>
    </row>
    <row r="142" spans="1:7">
      <c r="A142" s="1" t="s">
        <v>1653</v>
      </c>
    </row>
    <row r="143" spans="1:7">
      <c r="A143" s="1" t="s">
        <v>1654</v>
      </c>
    </row>
    <row r="144" spans="1:7">
      <c r="A144" s="1" t="s">
        <v>1655</v>
      </c>
    </row>
    <row r="147" spans="1:6">
      <c r="A147" s="1" t="s">
        <v>1656</v>
      </c>
    </row>
    <row r="148" spans="1:6">
      <c r="A148" s="1" t="s">
        <v>1657</v>
      </c>
    </row>
    <row r="149" spans="1:6">
      <c r="A149" s="1" t="s">
        <v>1658</v>
      </c>
    </row>
    <row r="150" spans="1:6">
      <c r="A150" s="1" t="s">
        <v>1659</v>
      </c>
    </row>
    <row r="152" spans="1:6">
      <c r="A152" s="203" t="s">
        <v>1660</v>
      </c>
    </row>
    <row r="153" spans="1:6">
      <c r="A153" s="1" t="s">
        <v>1661</v>
      </c>
    </row>
    <row r="154" spans="1:6">
      <c r="A154" s="1" t="s">
        <v>1662</v>
      </c>
    </row>
    <row r="155" spans="1:6">
      <c r="A155" s="1" t="s">
        <v>1663</v>
      </c>
    </row>
    <row r="156" spans="1:6">
      <c r="A156" s="1" t="s">
        <v>1664</v>
      </c>
    </row>
    <row r="157" spans="1:6">
      <c r="A157" s="1" t="s">
        <v>1665</v>
      </c>
    </row>
    <row r="158" spans="1:6">
      <c r="A158" s="1" t="s">
        <v>1666</v>
      </c>
    </row>
    <row r="159" spans="1:6">
      <c r="F159" s="21" t="s">
        <v>782</v>
      </c>
    </row>
    <row r="163" spans="1:8">
      <c r="G163" s="2" t="s">
        <v>1667</v>
      </c>
    </row>
    <row r="166" spans="1:8">
      <c r="G166" s="2" t="s">
        <v>1668</v>
      </c>
    </row>
    <row r="167" spans="1:8">
      <c r="D167" s="21" t="s">
        <v>1613</v>
      </c>
    </row>
    <row r="170" spans="1:8">
      <c r="D170" s="1" t="s">
        <v>1669</v>
      </c>
      <c r="E170" s="1" t="s">
        <v>1670</v>
      </c>
    </row>
    <row r="172" spans="1:8">
      <c r="E172" s="191" t="s">
        <v>1616</v>
      </c>
    </row>
    <row r="173" spans="1:8" ht="17" thickBot="1"/>
    <row r="174" spans="1:8" ht="17" thickBot="1">
      <c r="A174" s="101" t="s">
        <v>1656</v>
      </c>
      <c r="B174" s="96"/>
      <c r="C174" s="96"/>
      <c r="D174" s="96"/>
      <c r="E174" s="96"/>
      <c r="F174" s="96"/>
      <c r="G174" s="192" t="s">
        <v>911</v>
      </c>
      <c r="H174" s="97"/>
    </row>
    <row r="176" spans="1:8">
      <c r="A176" s="1" t="s">
        <v>1671</v>
      </c>
    </row>
    <row r="177" spans="1:8">
      <c r="A177" s="1" t="s">
        <v>1672</v>
      </c>
      <c r="H177" s="1" t="s">
        <v>1939</v>
      </c>
    </row>
    <row r="178" spans="1:8">
      <c r="A178" s="1" t="s">
        <v>1673</v>
      </c>
      <c r="H178" s="1" t="s">
        <v>1940</v>
      </c>
    </row>
    <row r="179" spans="1:8">
      <c r="H179" s="1" t="s">
        <v>1941</v>
      </c>
    </row>
    <row r="180" spans="1:8">
      <c r="A180" s="1" t="s">
        <v>1674</v>
      </c>
      <c r="F180" s="21" t="s">
        <v>782</v>
      </c>
      <c r="H180" s="1" t="s">
        <v>1942</v>
      </c>
    </row>
    <row r="181" spans="1:8">
      <c r="B181" s="1" t="s">
        <v>1650</v>
      </c>
      <c r="H181" s="1" t="s">
        <v>1943</v>
      </c>
    </row>
    <row r="182" spans="1:8">
      <c r="A182" s="1" t="s">
        <v>1675</v>
      </c>
    </row>
    <row r="183" spans="1:8">
      <c r="A183" s="1" t="s">
        <v>1676</v>
      </c>
    </row>
    <row r="184" spans="1:8">
      <c r="A184" s="1" t="s">
        <v>1677</v>
      </c>
      <c r="G184" s="2" t="s">
        <v>1667</v>
      </c>
    </row>
    <row r="185" spans="1:8">
      <c r="A185" s="1" t="s">
        <v>1678</v>
      </c>
    </row>
    <row r="186" spans="1:8">
      <c r="A186" s="1" t="s">
        <v>1679</v>
      </c>
    </row>
    <row r="187" spans="1:8">
      <c r="G187" s="2" t="s">
        <v>1668</v>
      </c>
    </row>
    <row r="188" spans="1:8">
      <c r="D188" s="21" t="s">
        <v>1613</v>
      </c>
    </row>
    <row r="190" spans="1:8">
      <c r="C190" s="21" t="s">
        <v>125</v>
      </c>
    </row>
    <row r="191" spans="1:8">
      <c r="D191" s="1" t="s">
        <v>1669</v>
      </c>
      <c r="E191" s="1" t="s">
        <v>1670</v>
      </c>
    </row>
    <row r="193" spans="1:8">
      <c r="E193" s="191" t="s">
        <v>1616</v>
      </c>
    </row>
    <row r="194" spans="1:8" ht="17" thickBot="1"/>
    <row r="195" spans="1:8" ht="17" thickBot="1">
      <c r="A195" s="101" t="s">
        <v>1657</v>
      </c>
      <c r="B195" s="192"/>
      <c r="C195" s="192"/>
      <c r="D195" s="192"/>
      <c r="E195" s="192"/>
      <c r="F195" s="192"/>
      <c r="G195" s="204" t="s">
        <v>911</v>
      </c>
      <c r="H195" s="19"/>
    </row>
    <row r="197" spans="1:8">
      <c r="A197" s="1" t="s">
        <v>1680</v>
      </c>
    </row>
    <row r="198" spans="1:8">
      <c r="A198" s="1" t="s">
        <v>1681</v>
      </c>
    </row>
    <row r="199" spans="1:8">
      <c r="A199" s="1" t="s">
        <v>1682</v>
      </c>
    </row>
    <row r="200" spans="1:8">
      <c r="A200" s="1" t="s">
        <v>1683</v>
      </c>
    </row>
    <row r="201" spans="1:8">
      <c r="A201" s="1" t="s">
        <v>1684</v>
      </c>
    </row>
    <row r="202" spans="1:8">
      <c r="A202" s="1" t="s">
        <v>1685</v>
      </c>
    </row>
    <row r="203" spans="1:8">
      <c r="A203" s="12" t="s">
        <v>1686</v>
      </c>
    </row>
    <row r="205" spans="1:8">
      <c r="C205" s="162" t="s">
        <v>746</v>
      </c>
      <c r="F205" s="162" t="s">
        <v>1687</v>
      </c>
    </row>
    <row r="206" spans="1:8">
      <c r="A206" s="1" t="s">
        <v>1688</v>
      </c>
      <c r="C206" s="1" t="s">
        <v>1689</v>
      </c>
      <c r="F206" s="1">
        <v>-80</v>
      </c>
    </row>
    <row r="207" spans="1:8">
      <c r="A207" s="1" t="s">
        <v>1690</v>
      </c>
      <c r="C207" s="1">
        <v>100</v>
      </c>
      <c r="F207" s="1">
        <v>100</v>
      </c>
    </row>
    <row r="208" spans="1:8">
      <c r="A208" s="1" t="s">
        <v>1691</v>
      </c>
      <c r="C208" s="1" t="s">
        <v>1692</v>
      </c>
      <c r="F208" s="1">
        <f>F206+F207</f>
        <v>20</v>
      </c>
    </row>
    <row r="210" spans="3:8">
      <c r="F210" s="21" t="s">
        <v>782</v>
      </c>
      <c r="H210" s="1" t="s">
        <v>1939</v>
      </c>
    </row>
    <row r="211" spans="3:8">
      <c r="H211" s="1" t="s">
        <v>1944</v>
      </c>
    </row>
    <row r="212" spans="3:8">
      <c r="D212" s="21" t="s">
        <v>1627</v>
      </c>
      <c r="H212" s="1" t="s">
        <v>1945</v>
      </c>
    </row>
    <row r="213" spans="3:8">
      <c r="H213" s="1" t="s">
        <v>1946</v>
      </c>
    </row>
    <row r="214" spans="3:8">
      <c r="H214" s="1" t="s">
        <v>1947</v>
      </c>
    </row>
    <row r="215" spans="3:8">
      <c r="H215" s="1" t="s">
        <v>1948</v>
      </c>
    </row>
    <row r="216" spans="3:8">
      <c r="H216" s="1" t="s">
        <v>1949</v>
      </c>
    </row>
    <row r="217" spans="3:8">
      <c r="C217" s="1" t="s">
        <v>1634</v>
      </c>
      <c r="H217" s="1" t="s">
        <v>1950</v>
      </c>
    </row>
    <row r="218" spans="3:8">
      <c r="D218" s="21" t="s">
        <v>1629</v>
      </c>
      <c r="H218" s="1" t="s">
        <v>1951</v>
      </c>
    </row>
    <row r="220" spans="3:8">
      <c r="C220" s="21" t="s">
        <v>125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1611</v>
      </c>
      <c r="D226" s="118" t="s">
        <v>782</v>
      </c>
      <c r="G226" s="21" t="s">
        <v>782</v>
      </c>
      <c r="K226" s="21" t="s">
        <v>782</v>
      </c>
      <c r="P226" s="21" t="s">
        <v>782</v>
      </c>
    </row>
    <row r="227" spans="1:16">
      <c r="O227" s="21" t="s">
        <v>1633</v>
      </c>
    </row>
    <row r="234" spans="1:16">
      <c r="A234" s="2" t="s">
        <v>1634</v>
      </c>
      <c r="B234" s="21" t="s">
        <v>1612</v>
      </c>
      <c r="E234" s="21" t="s">
        <v>1613</v>
      </c>
      <c r="I234" s="21" t="s">
        <v>1614</v>
      </c>
      <c r="N234" s="21" t="s">
        <v>1635</v>
      </c>
    </row>
    <row r="236" spans="1:16">
      <c r="A236" s="21" t="s">
        <v>125</v>
      </c>
      <c r="H236" s="21" t="s">
        <v>125</v>
      </c>
      <c r="M236" s="21" t="s">
        <v>125</v>
      </c>
    </row>
    <row r="237" spans="1:16">
      <c r="B237" s="191" t="s">
        <v>1615</v>
      </c>
      <c r="E237" s="191" t="s">
        <v>1616</v>
      </c>
      <c r="J237" s="191" t="s">
        <v>1617</v>
      </c>
      <c r="O237" s="191" t="s">
        <v>1636</v>
      </c>
    </row>
    <row r="239" spans="1:16" ht="17" thickBot="1"/>
    <row r="240" spans="1:16" ht="17" thickBot="1">
      <c r="A240" s="101" t="s">
        <v>1658</v>
      </c>
      <c r="B240" s="192"/>
      <c r="C240" s="192"/>
      <c r="D240" s="192"/>
      <c r="E240" s="192"/>
      <c r="F240" s="192"/>
      <c r="G240" s="205" t="s">
        <v>911</v>
      </c>
    </row>
    <row r="242" spans="1:6">
      <c r="A242" s="1" t="s">
        <v>1693</v>
      </c>
    </row>
    <row r="243" spans="1:6">
      <c r="A243" s="1" t="s">
        <v>1694</v>
      </c>
    </row>
    <row r="244" spans="1:6">
      <c r="A244" s="1" t="s">
        <v>1695</v>
      </c>
    </row>
    <row r="246" spans="1:6">
      <c r="A246" s="1" t="s">
        <v>1696</v>
      </c>
    </row>
    <row r="247" spans="1:6">
      <c r="A247" s="1" t="s">
        <v>1697</v>
      </c>
    </row>
    <row r="249" spans="1:6">
      <c r="F249" s="21" t="s">
        <v>782</v>
      </c>
    </row>
    <row r="251" spans="1:6">
      <c r="D251" s="21" t="s">
        <v>1627</v>
      </c>
    </row>
    <row r="256" spans="1:6">
      <c r="C256" s="1" t="s">
        <v>1634</v>
      </c>
    </row>
    <row r="257" spans="1:8">
      <c r="D257" s="21" t="s">
        <v>1629</v>
      </c>
    </row>
    <row r="259" spans="1:8">
      <c r="C259" s="21" t="s">
        <v>125</v>
      </c>
    </row>
    <row r="260" spans="1:8">
      <c r="D260" s="21"/>
      <c r="E260" s="21"/>
    </row>
    <row r="261" spans="1:8" ht="17" thickBot="1"/>
    <row r="262" spans="1:8" ht="17" thickBot="1">
      <c r="A262" s="101" t="s">
        <v>1659</v>
      </c>
      <c r="B262" s="96"/>
      <c r="C262" s="96"/>
      <c r="D262" s="96"/>
      <c r="E262" s="96"/>
      <c r="F262" s="96"/>
      <c r="G262" s="96"/>
      <c r="H262" s="205" t="s">
        <v>911</v>
      </c>
    </row>
    <row r="264" spans="1:8">
      <c r="A264" s="1" t="s">
        <v>1698</v>
      </c>
    </row>
    <row r="265" spans="1:8">
      <c r="A265" s="1" t="s">
        <v>1699</v>
      </c>
    </row>
    <row r="267" spans="1:8">
      <c r="A267" s="12" t="s">
        <v>643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1700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1701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1" t="s">
        <v>1702</v>
      </c>
      <c r="B271" s="192"/>
      <c r="C271" s="192"/>
      <c r="D271" s="192"/>
      <c r="E271" s="192"/>
      <c r="F271" s="192"/>
      <c r="G271" s="192"/>
      <c r="H271" s="19"/>
    </row>
    <row r="295" spans="1:11">
      <c r="A295" s="1" t="s">
        <v>1952</v>
      </c>
    </row>
    <row r="296" spans="1:11">
      <c r="A296" s="1" t="s">
        <v>1953</v>
      </c>
    </row>
    <row r="297" spans="1:11">
      <c r="A297" s="1" t="s">
        <v>1954</v>
      </c>
    </row>
    <row r="300" spans="1:11">
      <c r="A300" s="1" t="s">
        <v>1703</v>
      </c>
      <c r="B300" s="1" t="s">
        <v>1704</v>
      </c>
      <c r="E300" s="12" t="s">
        <v>1705</v>
      </c>
    </row>
    <row r="301" spans="1:11">
      <c r="A301" s="1" t="s">
        <v>1706</v>
      </c>
      <c r="C301" s="206">
        <v>1</v>
      </c>
      <c r="D301" s="206">
        <v>2</v>
      </c>
      <c r="E301" s="206">
        <v>3</v>
      </c>
      <c r="F301" s="206">
        <v>4</v>
      </c>
      <c r="G301" s="206">
        <v>5</v>
      </c>
      <c r="H301" s="206">
        <v>6</v>
      </c>
      <c r="I301" s="206">
        <v>7</v>
      </c>
      <c r="J301" s="206">
        <v>8</v>
      </c>
      <c r="K301" s="206">
        <v>9</v>
      </c>
    </row>
    <row r="302" spans="1:11">
      <c r="A302" s="1" t="s">
        <v>1707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2" t="s">
        <v>1708</v>
      </c>
      <c r="B303" s="122"/>
      <c r="C303" s="207">
        <f>C302</f>
        <v>100</v>
      </c>
      <c r="D303" s="207">
        <f t="shared" ref="D303:K303" si="0">D302-C302</f>
        <v>80</v>
      </c>
      <c r="E303" s="208">
        <f>E302-D302</f>
        <v>70</v>
      </c>
      <c r="F303" s="208">
        <f>F302-E302</f>
        <v>60</v>
      </c>
      <c r="G303" s="208">
        <f>G302-F302</f>
        <v>50</v>
      </c>
      <c r="H303" s="208">
        <f>H302-G302</f>
        <v>40</v>
      </c>
      <c r="I303" s="208">
        <f t="shared" si="0"/>
        <v>12</v>
      </c>
      <c r="J303" s="208">
        <f t="shared" si="0"/>
        <v>8</v>
      </c>
      <c r="K303" s="208">
        <f t="shared" si="0"/>
        <v>5</v>
      </c>
    </row>
    <row r="304" spans="1:11">
      <c r="A304" s="1" t="s">
        <v>1709</v>
      </c>
      <c r="C304" s="209" t="s">
        <v>1710</v>
      </c>
      <c r="D304" s="209" t="s">
        <v>1711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10" t="s">
        <v>1712</v>
      </c>
      <c r="F305" s="21"/>
      <c r="G305" s="21"/>
      <c r="H305" s="21"/>
      <c r="I305" s="21"/>
      <c r="J305" s="21"/>
      <c r="K305" s="21"/>
    </row>
    <row r="306" spans="1:11">
      <c r="C306" s="206">
        <v>1</v>
      </c>
      <c r="D306" s="206">
        <v>2</v>
      </c>
      <c r="E306" s="206">
        <v>3</v>
      </c>
      <c r="F306" s="206">
        <v>4</v>
      </c>
      <c r="G306" s="206">
        <v>5</v>
      </c>
      <c r="H306" s="206">
        <v>6</v>
      </c>
      <c r="I306" s="206">
        <v>7</v>
      </c>
      <c r="J306" s="206">
        <v>8</v>
      </c>
      <c r="K306" s="206">
        <v>9</v>
      </c>
    </row>
    <row r="307" spans="1:11">
      <c r="A307" s="1" t="s">
        <v>1713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2" t="s">
        <v>27</v>
      </c>
      <c r="B308" s="122"/>
      <c r="C308" s="207">
        <f>C307</f>
        <v>150</v>
      </c>
      <c r="D308" s="207">
        <f t="shared" ref="D308:K308" si="1">D307-C307</f>
        <v>100</v>
      </c>
      <c r="E308" s="207">
        <f t="shared" si="1"/>
        <v>90</v>
      </c>
      <c r="F308" s="207">
        <f t="shared" si="1"/>
        <v>70</v>
      </c>
      <c r="G308" s="208">
        <f t="shared" si="1"/>
        <v>60</v>
      </c>
      <c r="H308" s="208">
        <f t="shared" si="1"/>
        <v>40</v>
      </c>
      <c r="I308" s="208">
        <f t="shared" si="1"/>
        <v>20</v>
      </c>
      <c r="J308" s="208">
        <f t="shared" si="1"/>
        <v>10</v>
      </c>
      <c r="K308" s="208">
        <f t="shared" si="1"/>
        <v>0</v>
      </c>
    </row>
    <row r="309" spans="1:11">
      <c r="A309" s="1" t="s">
        <v>1709</v>
      </c>
      <c r="C309" s="223" t="s">
        <v>1714</v>
      </c>
      <c r="D309" s="209" t="s">
        <v>1715</v>
      </c>
      <c r="E309" s="209" t="s">
        <v>1716</v>
      </c>
      <c r="F309" s="209" t="s">
        <v>1717</v>
      </c>
    </row>
    <row r="311" spans="1:11">
      <c r="A311" s="54" t="s">
        <v>1955</v>
      </c>
      <c r="B311" s="54" t="s">
        <v>1956</v>
      </c>
      <c r="C311" s="54"/>
      <c r="D311" s="54"/>
      <c r="E311" s="54"/>
    </row>
    <row r="312" spans="1:11">
      <c r="A312" s="12" t="s">
        <v>1718</v>
      </c>
    </row>
    <row r="313" spans="1:11">
      <c r="B313" s="1" t="s">
        <v>1719</v>
      </c>
      <c r="G313" s="1">
        <f>D302</f>
        <v>180</v>
      </c>
    </row>
    <row r="314" spans="1:11">
      <c r="B314" s="1" t="s">
        <v>1720</v>
      </c>
      <c r="G314" s="1">
        <v>2</v>
      </c>
    </row>
    <row r="315" spans="1:11">
      <c r="B315" s="1" t="s">
        <v>1721</v>
      </c>
    </row>
    <row r="317" spans="1:11">
      <c r="B317" s="1" t="s">
        <v>1722</v>
      </c>
      <c r="G317" s="1">
        <v>140</v>
      </c>
      <c r="H317" s="1" t="s">
        <v>1723</v>
      </c>
    </row>
    <row r="319" spans="1:11">
      <c r="B319" s="1" t="s">
        <v>1724</v>
      </c>
      <c r="G319" s="1">
        <f>G313-G317</f>
        <v>40</v>
      </c>
      <c r="H319" s="1" t="s">
        <v>1725</v>
      </c>
    </row>
    <row r="321" spans="1:8">
      <c r="B321" s="1" t="s">
        <v>1726</v>
      </c>
    </row>
    <row r="323" spans="1:8">
      <c r="A323" s="1" t="s">
        <v>1727</v>
      </c>
      <c r="B323" s="1" t="s">
        <v>1728</v>
      </c>
    </row>
    <row r="325" spans="1:8">
      <c r="A325" s="1" t="s">
        <v>1729</v>
      </c>
      <c r="B325" s="1" t="s">
        <v>1730</v>
      </c>
    </row>
    <row r="326" spans="1:8">
      <c r="B326" s="1" t="s">
        <v>1731</v>
      </c>
      <c r="G326" s="1">
        <f>E307</f>
        <v>340</v>
      </c>
    </row>
    <row r="327" spans="1:8">
      <c r="B327" s="1" t="s">
        <v>1732</v>
      </c>
      <c r="G327" s="1">
        <v>3</v>
      </c>
    </row>
    <row r="328" spans="1:8">
      <c r="B328" s="1" t="s">
        <v>1733</v>
      </c>
    </row>
    <row r="330" spans="1:8">
      <c r="B330" s="1" t="s">
        <v>1722</v>
      </c>
      <c r="G330" s="1">
        <v>210</v>
      </c>
      <c r="H330" s="1" t="s">
        <v>1734</v>
      </c>
    </row>
    <row r="332" spans="1:8">
      <c r="B332" s="1" t="s">
        <v>1735</v>
      </c>
      <c r="G332" s="1">
        <f>G326-G330</f>
        <v>130</v>
      </c>
      <c r="H332" s="1" t="s">
        <v>1736</v>
      </c>
    </row>
    <row r="334" spans="1:8">
      <c r="B334" s="1" t="s">
        <v>1737</v>
      </c>
    </row>
    <row r="336" spans="1:8">
      <c r="A336" s="1" t="s">
        <v>1738</v>
      </c>
      <c r="B336" s="1" t="s">
        <v>1739</v>
      </c>
    </row>
    <row r="340" spans="1:8" ht="17" thickBot="1"/>
    <row r="341" spans="1:8" ht="17" thickBot="1">
      <c r="A341" s="101" t="s">
        <v>1773</v>
      </c>
      <c r="B341" s="192"/>
      <c r="C341" s="192"/>
      <c r="D341" s="192"/>
      <c r="E341" s="192"/>
      <c r="F341" s="192"/>
      <c r="G341" s="192"/>
      <c r="H341" s="19"/>
    </row>
    <row r="359" spans="1:5">
      <c r="A359" s="1" t="s">
        <v>1740</v>
      </c>
    </row>
    <row r="360" spans="1:5">
      <c r="A360" s="1" t="s">
        <v>1741</v>
      </c>
    </row>
    <row r="361" spans="1:5">
      <c r="A361" s="1" t="s">
        <v>1742</v>
      </c>
    </row>
    <row r="363" spans="1:5">
      <c r="A363" s="1" t="s">
        <v>1743</v>
      </c>
    </row>
    <row r="364" spans="1:5">
      <c r="A364" s="1" t="s">
        <v>1744</v>
      </c>
    </row>
    <row r="366" spans="1:5">
      <c r="A366" s="1" t="s">
        <v>1745</v>
      </c>
    </row>
    <row r="367" spans="1:5">
      <c r="A367" s="1" t="s">
        <v>1746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937</v>
      </c>
    </row>
    <row r="380" spans="1:5">
      <c r="B380" s="21" t="s">
        <v>677</v>
      </c>
    </row>
    <row r="382" spans="1:5">
      <c r="A382" s="1" t="s">
        <v>1957</v>
      </c>
    </row>
    <row r="383" spans="1:5">
      <c r="A383" s="1" t="s">
        <v>1747</v>
      </c>
    </row>
    <row r="384" spans="1:5">
      <c r="A384" s="1" t="s">
        <v>1748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1667</v>
      </c>
      <c r="F389" s="1" t="s">
        <v>1749</v>
      </c>
    </row>
    <row r="393" spans="1:9">
      <c r="B393" s="21" t="s">
        <v>1750</v>
      </c>
      <c r="E393" s="1" t="s">
        <v>1667</v>
      </c>
      <c r="F393" s="1" t="s">
        <v>1751</v>
      </c>
    </row>
    <row r="394" spans="1:9">
      <c r="C394" s="2" t="s">
        <v>1752</v>
      </c>
    </row>
    <row r="396" spans="1:9">
      <c r="B396" s="21" t="s">
        <v>677</v>
      </c>
    </row>
    <row r="398" spans="1:9">
      <c r="A398" s="1" t="s">
        <v>1753</v>
      </c>
    </row>
    <row r="399" spans="1:9" ht="17" thickBot="1"/>
    <row r="400" spans="1:9" ht="17" thickBot="1">
      <c r="A400" s="95" t="s">
        <v>1754</v>
      </c>
      <c r="B400" s="96"/>
      <c r="C400" s="96"/>
      <c r="D400" s="96"/>
      <c r="E400" s="96"/>
      <c r="F400" s="96"/>
      <c r="G400" s="96"/>
      <c r="H400" s="96"/>
      <c r="I400" s="211" t="s">
        <v>1540</v>
      </c>
    </row>
    <row r="402" spans="1:9">
      <c r="A402" s="1" t="s">
        <v>1755</v>
      </c>
    </row>
    <row r="403" spans="1:9">
      <c r="A403" s="1" t="s">
        <v>1958</v>
      </c>
    </row>
    <row r="405" spans="1:9" ht="17" thickBot="1"/>
    <row r="406" spans="1:9" ht="17" thickBot="1">
      <c r="A406" s="95" t="s">
        <v>1756</v>
      </c>
      <c r="B406" s="96"/>
      <c r="C406" s="96"/>
      <c r="D406" s="96"/>
      <c r="E406" s="96"/>
      <c r="F406" s="96"/>
      <c r="G406" s="96"/>
      <c r="H406" s="96"/>
      <c r="I406" s="212" t="s">
        <v>911</v>
      </c>
    </row>
    <row r="408" spans="1:9">
      <c r="A408" s="1" t="s">
        <v>1757</v>
      </c>
    </row>
    <row r="409" spans="1:9" ht="17" thickBot="1"/>
    <row r="410" spans="1:9" ht="17" thickBot="1">
      <c r="A410" s="95" t="s">
        <v>1758</v>
      </c>
      <c r="B410" s="96"/>
      <c r="C410" s="96"/>
      <c r="D410" s="96"/>
      <c r="E410" s="96"/>
      <c r="F410" s="96"/>
      <c r="G410" s="96"/>
      <c r="H410" s="96"/>
      <c r="I410" s="212" t="s">
        <v>911</v>
      </c>
    </row>
    <row r="412" spans="1:9">
      <c r="A412" s="1" t="s">
        <v>1759</v>
      </c>
    </row>
    <row r="413" spans="1:9">
      <c r="A413" s="1" t="s">
        <v>1959</v>
      </c>
    </row>
    <row r="414" spans="1:9">
      <c r="A414" s="1" t="s">
        <v>1960</v>
      </c>
    </row>
    <row r="416" spans="1:9">
      <c r="A416" s="1" t="s">
        <v>1961</v>
      </c>
    </row>
    <row r="417" spans="1:9">
      <c r="A417" s="1" t="s">
        <v>1962</v>
      </c>
    </row>
    <row r="418" spans="1:9">
      <c r="A418" s="1" t="s">
        <v>1963</v>
      </c>
    </row>
    <row r="419" spans="1:9" ht="17" thickBot="1"/>
    <row r="420" spans="1:9" ht="17" thickBot="1">
      <c r="A420" s="95" t="s">
        <v>1760</v>
      </c>
      <c r="B420" s="96"/>
      <c r="C420" s="96"/>
      <c r="D420" s="96"/>
      <c r="E420" s="96"/>
      <c r="F420" s="96"/>
      <c r="G420" s="96"/>
      <c r="H420" s="96"/>
      <c r="I420" s="212" t="s">
        <v>911</v>
      </c>
    </row>
    <row r="422" spans="1:9">
      <c r="A422" s="1" t="s">
        <v>1761</v>
      </c>
    </row>
    <row r="424" spans="1:9">
      <c r="A424" s="1" t="s">
        <v>1762</v>
      </c>
    </row>
    <row r="425" spans="1:9">
      <c r="A425" s="1" t="s">
        <v>1763</v>
      </c>
    </row>
    <row r="427" spans="1:9">
      <c r="A427" s="1" t="s">
        <v>1764</v>
      </c>
    </row>
    <row r="428" spans="1:9">
      <c r="A428" s="1" t="s">
        <v>1765</v>
      </c>
    </row>
    <row r="430" spans="1:9">
      <c r="E430" s="1" t="s">
        <v>782</v>
      </c>
    </row>
    <row r="431" spans="1:9">
      <c r="A431" s="1" t="s">
        <v>1703</v>
      </c>
    </row>
    <row r="433" spans="1:6">
      <c r="B433" s="1" t="s">
        <v>735</v>
      </c>
      <c r="D433" s="1">
        <v>10</v>
      </c>
    </row>
    <row r="434" spans="1:6">
      <c r="F434" s="1" t="s">
        <v>1766</v>
      </c>
    </row>
    <row r="435" spans="1:6">
      <c r="C435" s="21"/>
    </row>
    <row r="437" spans="1:6">
      <c r="F437" s="1" t="s">
        <v>1767</v>
      </c>
    </row>
    <row r="438" spans="1:6">
      <c r="B438" s="69">
        <v>10</v>
      </c>
    </row>
    <row r="439" spans="1:6">
      <c r="F439" s="1" t="s">
        <v>1768</v>
      </c>
    </row>
    <row r="440" spans="1:6">
      <c r="A440" s="12" t="s">
        <v>1769</v>
      </c>
    </row>
    <row r="441" spans="1:6">
      <c r="B441" s="12" t="s">
        <v>1770</v>
      </c>
    </row>
    <row r="443" spans="1:6">
      <c r="A443" s="1" t="s">
        <v>125</v>
      </c>
    </row>
    <row r="447" spans="1:6">
      <c r="A447" s="1" t="s">
        <v>1771</v>
      </c>
    </row>
    <row r="448" spans="1:6">
      <c r="A448" s="1" t="s">
        <v>1772</v>
      </c>
    </row>
    <row r="449" spans="1:10" ht="17" thickBot="1"/>
    <row r="450" spans="1:10" ht="17" thickBot="1">
      <c r="A450" s="101" t="s">
        <v>1774</v>
      </c>
      <c r="B450" s="192"/>
      <c r="C450" s="192"/>
      <c r="D450" s="192"/>
      <c r="E450" s="192"/>
      <c r="F450" s="192"/>
      <c r="G450" s="192"/>
      <c r="H450" s="19"/>
    </row>
    <row r="453" spans="1:10">
      <c r="I453" s="54" t="s">
        <v>1968</v>
      </c>
    </row>
    <row r="454" spans="1:10">
      <c r="I454" s="1" t="s">
        <v>1964</v>
      </c>
      <c r="J454" s="1" t="s">
        <v>1965</v>
      </c>
    </row>
    <row r="455" spans="1:10">
      <c r="J455" s="1" t="s">
        <v>1966</v>
      </c>
    </row>
    <row r="456" spans="1:10">
      <c r="J456" s="1" t="s">
        <v>1967</v>
      </c>
    </row>
    <row r="475" spans="1:8">
      <c r="A475" s="122" t="s">
        <v>1775</v>
      </c>
      <c r="B475" s="122"/>
      <c r="C475" s="122"/>
      <c r="D475" s="122"/>
      <c r="E475" s="122"/>
      <c r="F475" s="122"/>
      <c r="G475" s="122"/>
      <c r="H475" s="122"/>
    </row>
    <row r="476" spans="1:8">
      <c r="A476" s="122" t="s">
        <v>1776</v>
      </c>
      <c r="B476" s="122"/>
      <c r="C476" s="122"/>
      <c r="D476" s="122"/>
      <c r="E476" s="122"/>
      <c r="F476" s="122"/>
      <c r="G476" s="122"/>
      <c r="H476" s="122"/>
    </row>
    <row r="478" spans="1:8">
      <c r="A478" s="1" t="s">
        <v>1777</v>
      </c>
    </row>
    <row r="479" spans="1:8">
      <c r="B479" s="1" t="s">
        <v>1778</v>
      </c>
      <c r="G479" s="1" t="s">
        <v>1779</v>
      </c>
    </row>
    <row r="480" spans="1:8">
      <c r="C480" s="1" t="s">
        <v>1780</v>
      </c>
      <c r="G480" s="1" t="s">
        <v>1781</v>
      </c>
    </row>
    <row r="481" spans="1:7">
      <c r="D481" s="1" t="s">
        <v>1164</v>
      </c>
      <c r="E481" s="1" t="s">
        <v>1164</v>
      </c>
      <c r="G481" s="1" t="s">
        <v>1782</v>
      </c>
    </row>
    <row r="483" spans="1:7">
      <c r="B483" s="1" t="s">
        <v>1783</v>
      </c>
    </row>
    <row r="485" spans="1:7">
      <c r="B485" s="1" t="s">
        <v>1784</v>
      </c>
    </row>
    <row r="486" spans="1:7">
      <c r="C486" s="1" t="s">
        <v>1785</v>
      </c>
    </row>
    <row r="487" spans="1:7">
      <c r="C487" s="1" t="s">
        <v>1786</v>
      </c>
    </row>
    <row r="489" spans="1:7">
      <c r="B489" s="1" t="s">
        <v>1787</v>
      </c>
    </row>
    <row r="490" spans="1:7">
      <c r="C490" s="1" t="s">
        <v>1788</v>
      </c>
    </row>
    <row r="491" spans="1:7">
      <c r="C491" s="1" t="s">
        <v>1789</v>
      </c>
    </row>
    <row r="494" spans="1:7">
      <c r="A494" s="84" t="s">
        <v>1703</v>
      </c>
      <c r="B494" s="213" t="s">
        <v>1790</v>
      </c>
    </row>
    <row r="495" spans="1:7">
      <c r="B495" s="1" t="s">
        <v>1791</v>
      </c>
    </row>
    <row r="496" spans="1:7">
      <c r="B496" s="1" t="s">
        <v>1792</v>
      </c>
    </row>
    <row r="497" spans="1:7">
      <c r="B497" s="18" t="s">
        <v>1793</v>
      </c>
    </row>
    <row r="498" spans="1:7">
      <c r="B498" s="18" t="s">
        <v>1794</v>
      </c>
    </row>
    <row r="500" spans="1:7">
      <c r="A500" s="1" t="s">
        <v>1727</v>
      </c>
      <c r="B500" s="1" t="s">
        <v>1795</v>
      </c>
    </row>
    <row r="502" spans="1:7">
      <c r="A502" s="1" t="s">
        <v>1729</v>
      </c>
      <c r="B502" s="1" t="s">
        <v>1796</v>
      </c>
    </row>
    <row r="504" spans="1:7">
      <c r="A504" s="1" t="s">
        <v>1738</v>
      </c>
      <c r="B504" s="1" t="s">
        <v>1797</v>
      </c>
    </row>
    <row r="505" spans="1:7">
      <c r="B505" s="1" t="s">
        <v>1969</v>
      </c>
    </row>
    <row r="507" spans="1:7">
      <c r="A507" s="1" t="s">
        <v>1798</v>
      </c>
      <c r="B507" s="12" t="s">
        <v>1799</v>
      </c>
    </row>
    <row r="508" spans="1:7" ht="17" thickBot="1"/>
    <row r="509" spans="1:7" ht="17" thickBot="1">
      <c r="B509" s="95" t="s">
        <v>1800</v>
      </c>
      <c r="C509" s="96"/>
      <c r="D509" s="96"/>
      <c r="E509" s="96" t="s">
        <v>1801</v>
      </c>
      <c r="F509" s="96"/>
      <c r="G509" s="97"/>
    </row>
    <row r="510" spans="1:7" ht="17" thickBot="1"/>
    <row r="511" spans="1:7" ht="17" thickBot="1">
      <c r="B511" s="95" t="s">
        <v>1802</v>
      </c>
      <c r="C511" s="96"/>
      <c r="D511" s="96"/>
      <c r="E511" s="96"/>
      <c r="F511" s="96"/>
      <c r="G511" s="97"/>
    </row>
    <row r="513" spans="1:8">
      <c r="A513" s="84" t="s">
        <v>1803</v>
      </c>
      <c r="B513" s="84" t="s">
        <v>1804</v>
      </c>
    </row>
    <row r="514" spans="1:8">
      <c r="A514" s="84"/>
      <c r="B514" s="84" t="s">
        <v>1805</v>
      </c>
    </row>
    <row r="515" spans="1:8">
      <c r="A515" s="84"/>
      <c r="B515" s="84" t="s">
        <v>1806</v>
      </c>
    </row>
    <row r="519" spans="1:8" ht="17" thickBot="1"/>
    <row r="520" spans="1:8" ht="17" thickBot="1">
      <c r="A520" s="101" t="s">
        <v>1465</v>
      </c>
      <c r="B520" s="192"/>
      <c r="C520" s="192"/>
      <c r="D520" s="192"/>
      <c r="E520" s="192"/>
      <c r="F520" s="192"/>
      <c r="G520" s="192"/>
      <c r="H520" s="19"/>
    </row>
    <row r="531" spans="1:5">
      <c r="A531" s="1" t="s">
        <v>271</v>
      </c>
    </row>
    <row r="533" spans="1:5">
      <c r="A533" s="1" t="s">
        <v>1970</v>
      </c>
    </row>
    <row r="534" spans="1:5">
      <c r="A534" s="1" t="s">
        <v>1971</v>
      </c>
    </row>
    <row r="535" spans="1:5">
      <c r="A535" s="1" t="s">
        <v>1972</v>
      </c>
    </row>
    <row r="537" spans="1:5">
      <c r="A537" s="1" t="s">
        <v>1973</v>
      </c>
    </row>
    <row r="538" spans="1:5">
      <c r="E538" s="1" t="s">
        <v>1974</v>
      </c>
    </row>
    <row r="539" spans="1:5">
      <c r="E539" s="1" t="s">
        <v>1975</v>
      </c>
    </row>
    <row r="541" spans="1:5">
      <c r="A541" s="1" t="s">
        <v>1976</v>
      </c>
    </row>
    <row r="546" spans="1:7">
      <c r="A546" s="1" t="s">
        <v>1977</v>
      </c>
    </row>
    <row r="549" spans="1:7">
      <c r="A549" s="1" t="s">
        <v>1978</v>
      </c>
    </row>
    <row r="551" spans="1:7">
      <c r="A551" s="1" t="s">
        <v>1979</v>
      </c>
    </row>
    <row r="552" spans="1:7">
      <c r="A552" s="1" t="s">
        <v>1982</v>
      </c>
    </row>
    <row r="553" spans="1:7">
      <c r="A553" s="1" t="s">
        <v>1980</v>
      </c>
      <c r="F553" s="1">
        <f>50/0.2</f>
        <v>250</v>
      </c>
      <c r="G553" s="1" t="s">
        <v>1981</v>
      </c>
    </row>
    <row r="555" spans="1:7">
      <c r="A555" s="1" t="s">
        <v>1984</v>
      </c>
    </row>
    <row r="556" spans="1:7">
      <c r="A556" s="1" t="s">
        <v>1983</v>
      </c>
    </row>
    <row r="558" spans="1:7">
      <c r="A558" s="1" t="s">
        <v>1466</v>
      </c>
    </row>
    <row r="559" spans="1:7">
      <c r="A559" s="1" t="s">
        <v>1467</v>
      </c>
    </row>
    <row r="561" spans="1:9">
      <c r="A561" s="1" t="s">
        <v>1985</v>
      </c>
    </row>
    <row r="565" spans="1:9">
      <c r="G565" s="1" t="s">
        <v>1989</v>
      </c>
    </row>
    <row r="566" spans="1:9">
      <c r="G566" s="1" t="s">
        <v>1990</v>
      </c>
    </row>
    <row r="567" spans="1:9">
      <c r="G567" s="1" t="s">
        <v>1468</v>
      </c>
    </row>
    <row r="569" spans="1:9">
      <c r="G569" s="1" t="s">
        <v>1472</v>
      </c>
    </row>
    <row r="570" spans="1:9">
      <c r="H570" s="193">
        <v>1000</v>
      </c>
      <c r="I570" s="1" t="s">
        <v>1473</v>
      </c>
    </row>
    <row r="571" spans="1:9">
      <c r="H571" s="194" t="s">
        <v>1474</v>
      </c>
    </row>
    <row r="574" spans="1:9">
      <c r="A574" s="1" t="s">
        <v>1469</v>
      </c>
    </row>
    <row r="575" spans="1:9">
      <c r="A575" s="1" t="s">
        <v>1470</v>
      </c>
    </row>
    <row r="576" spans="1:9">
      <c r="F576" s="1" t="s">
        <v>1986</v>
      </c>
    </row>
    <row r="577" spans="1:8">
      <c r="F577" s="1" t="s">
        <v>1987</v>
      </c>
    </row>
    <row r="581" spans="1:8">
      <c r="F581" s="1" t="s">
        <v>1988</v>
      </c>
    </row>
    <row r="583" spans="1:8">
      <c r="A583" s="1" t="s">
        <v>1471</v>
      </c>
    </row>
    <row r="585" spans="1:8" ht="17" thickBot="1"/>
    <row r="586" spans="1:8" s="12" customFormat="1" ht="17" thickBot="1">
      <c r="A586" s="101" t="s">
        <v>1475</v>
      </c>
      <c r="B586" s="192"/>
      <c r="C586" s="192"/>
      <c r="D586" s="192"/>
      <c r="E586" s="192"/>
      <c r="F586" s="192"/>
      <c r="G586" s="192"/>
      <c r="H586" s="19"/>
    </row>
    <row r="600" spans="1:1">
      <c r="A600" s="1" t="s">
        <v>271</v>
      </c>
    </row>
    <row r="602" spans="1:1">
      <c r="A602" s="1" t="s">
        <v>1476</v>
      </c>
    </row>
    <row r="603" spans="1:1">
      <c r="A603" s="1" t="s">
        <v>1991</v>
      </c>
    </row>
    <row r="605" spans="1:1">
      <c r="A605" s="1" t="s">
        <v>1477</v>
      </c>
    </row>
    <row r="607" spans="1:1">
      <c r="A607" s="1" t="s">
        <v>1478</v>
      </c>
    </row>
    <row r="609" spans="1:9">
      <c r="A609" s="1" t="s">
        <v>1479</v>
      </c>
    </row>
    <row r="611" spans="1:9">
      <c r="A611" s="1" t="s">
        <v>158</v>
      </c>
      <c r="B611" s="1" t="s">
        <v>1480</v>
      </c>
    </row>
    <row r="612" spans="1:9">
      <c r="B612" s="1" t="s">
        <v>1481</v>
      </c>
    </row>
    <row r="613" spans="1:9">
      <c r="B613" s="1" t="s">
        <v>1482</v>
      </c>
      <c r="D613" s="1" t="s">
        <v>1483</v>
      </c>
      <c r="G613" s="1" t="s">
        <v>1484</v>
      </c>
      <c r="H613" s="1" t="s">
        <v>1992</v>
      </c>
      <c r="I613" s="1" t="s">
        <v>35</v>
      </c>
    </row>
    <row r="614" spans="1:9">
      <c r="B614" s="1" t="s">
        <v>1485</v>
      </c>
      <c r="D614" s="1" t="s">
        <v>1486</v>
      </c>
      <c r="G614" s="1" t="s">
        <v>1487</v>
      </c>
      <c r="H614" s="1" t="s">
        <v>1993</v>
      </c>
      <c r="I614" s="1" t="s">
        <v>35</v>
      </c>
    </row>
    <row r="616" spans="1:9">
      <c r="B616" s="1" t="s">
        <v>1488</v>
      </c>
    </row>
    <row r="617" spans="1:9">
      <c r="B617" s="1" t="s">
        <v>1489</v>
      </c>
      <c r="D617" s="1" t="s">
        <v>1490</v>
      </c>
      <c r="G617" s="1" t="s">
        <v>1491</v>
      </c>
      <c r="H617" s="1" t="s">
        <v>1992</v>
      </c>
      <c r="I617" s="1" t="s">
        <v>1994</v>
      </c>
    </row>
    <row r="618" spans="1:9">
      <c r="B618" s="1" t="s">
        <v>1492</v>
      </c>
      <c r="D618" s="1" t="s">
        <v>1493</v>
      </c>
      <c r="G618" s="1" t="s">
        <v>1494</v>
      </c>
      <c r="H618" s="1" t="s">
        <v>1993</v>
      </c>
      <c r="I618" s="1" t="s">
        <v>1994</v>
      </c>
    </row>
    <row r="620" spans="1:9">
      <c r="A620" s="1" t="s">
        <v>160</v>
      </c>
      <c r="B620" s="1" t="s">
        <v>1495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1496</v>
      </c>
      <c r="C622" s="21"/>
      <c r="D622" s="21"/>
      <c r="E622" s="21"/>
      <c r="F622" s="21"/>
    </row>
    <row r="623" spans="1:9">
      <c r="B623" s="1" t="s">
        <v>1497</v>
      </c>
      <c r="C623" s="21"/>
      <c r="D623" s="21"/>
      <c r="E623" s="21"/>
      <c r="F623" s="21"/>
      <c r="H623" s="1" t="s">
        <v>1995</v>
      </c>
    </row>
    <row r="624" spans="1:9">
      <c r="B624" s="1" t="s">
        <v>1498</v>
      </c>
      <c r="C624" s="21"/>
      <c r="D624" s="21"/>
      <c r="E624" s="21"/>
      <c r="F624" s="21"/>
    </row>
    <row r="625" spans="1:10">
      <c r="B625" s="1" t="s">
        <v>1499</v>
      </c>
      <c r="C625" s="21"/>
      <c r="D625" s="21"/>
      <c r="E625" s="21"/>
      <c r="F625" s="21"/>
    </row>
    <row r="626" spans="1:10">
      <c r="B626" s="1" t="s">
        <v>1500</v>
      </c>
      <c r="C626" s="21"/>
      <c r="D626" s="21"/>
      <c r="E626" s="21"/>
      <c r="F626" s="21"/>
    </row>
    <row r="627" spans="1:10">
      <c r="B627" s="1" t="s">
        <v>1501</v>
      </c>
      <c r="C627" s="21"/>
      <c r="D627" s="21"/>
      <c r="E627" s="21"/>
      <c r="F627" s="21"/>
    </row>
    <row r="628" spans="1:10">
      <c r="B628" s="1" t="s">
        <v>1502</v>
      </c>
      <c r="C628" s="21"/>
      <c r="D628" s="21"/>
      <c r="E628" s="21"/>
      <c r="F628" s="21"/>
      <c r="J628" s="1" t="s">
        <v>1996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1997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1503</v>
      </c>
    </row>
    <row r="634" spans="1:10">
      <c r="A634" s="1" t="s">
        <v>1504</v>
      </c>
      <c r="B634" s="1" t="s">
        <v>1505</v>
      </c>
    </row>
    <row r="635" spans="1:10">
      <c r="B635" s="1" t="s">
        <v>1506</v>
      </c>
    </row>
    <row r="636" spans="1:10">
      <c r="J636" s="1" t="s">
        <v>1998</v>
      </c>
    </row>
    <row r="639" spans="1:10">
      <c r="B639" s="1" t="s">
        <v>1507</v>
      </c>
    </row>
    <row r="643" spans="1:11">
      <c r="B643" s="1" t="s">
        <v>1508</v>
      </c>
    </row>
    <row r="646" spans="1:11">
      <c r="A646" s="1" t="s">
        <v>1509</v>
      </c>
      <c r="H646" s="21"/>
      <c r="I646" s="21"/>
      <c r="J646" s="21"/>
      <c r="K646" s="21" t="s">
        <v>124</v>
      </c>
    </row>
    <row r="647" spans="1:11">
      <c r="A647" s="54" t="s">
        <v>1510</v>
      </c>
      <c r="F647" s="1" t="s">
        <v>884</v>
      </c>
      <c r="H647" s="21"/>
      <c r="I647" s="21"/>
      <c r="J647" s="21"/>
      <c r="K647" s="21"/>
    </row>
    <row r="648" spans="1:11">
      <c r="A648" s="1" t="s">
        <v>1512</v>
      </c>
      <c r="H648" s="21"/>
      <c r="I648" s="21"/>
      <c r="J648" s="21"/>
      <c r="K648" s="21"/>
    </row>
    <row r="649" spans="1:11">
      <c r="A649" s="1" t="s">
        <v>1511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1513</v>
      </c>
      <c r="F651" s="1" t="s">
        <v>884</v>
      </c>
      <c r="H651" s="21"/>
      <c r="I651" s="21"/>
      <c r="J651" s="21"/>
      <c r="K651" s="21"/>
    </row>
    <row r="652" spans="1:11">
      <c r="A652" s="1" t="s">
        <v>1512</v>
      </c>
      <c r="H652" s="21"/>
      <c r="I652" s="21"/>
      <c r="J652" s="21"/>
      <c r="K652" s="21"/>
    </row>
    <row r="653" spans="1:11">
      <c r="A653" s="1" t="s">
        <v>1511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1514</v>
      </c>
      <c r="F655" s="1" t="s">
        <v>884</v>
      </c>
      <c r="H655" s="21" t="s">
        <v>125</v>
      </c>
      <c r="I655" s="21"/>
      <c r="J655" s="21"/>
      <c r="K655" s="21"/>
    </row>
    <row r="656" spans="1:11">
      <c r="A656" s="1" t="s">
        <v>1515</v>
      </c>
      <c r="H656" s="21"/>
      <c r="I656" s="21"/>
      <c r="J656" s="21"/>
      <c r="K656" s="21"/>
    </row>
    <row r="657" spans="1:11">
      <c r="A657" s="1" t="s">
        <v>1516</v>
      </c>
      <c r="H657" s="21"/>
      <c r="I657" s="21"/>
      <c r="J657" s="21"/>
      <c r="K657" s="21"/>
    </row>
    <row r="658" spans="1:11">
      <c r="A658" s="1" t="s">
        <v>1517</v>
      </c>
      <c r="H658" s="21"/>
      <c r="I658" s="21"/>
      <c r="J658" s="21"/>
      <c r="K658" s="21"/>
    </row>
    <row r="659" spans="1:11">
      <c r="A659" s="1" t="s">
        <v>1518</v>
      </c>
      <c r="H659" s="21"/>
      <c r="I659" s="21"/>
      <c r="J659" s="21"/>
      <c r="K659" s="21"/>
    </row>
    <row r="660" spans="1:11">
      <c r="A660" s="1" t="s">
        <v>1519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44" t="s">
        <v>1525</v>
      </c>
      <c r="E662" s="244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1526</v>
      </c>
      <c r="F663" s="21"/>
      <c r="H663" s="21"/>
      <c r="I663" s="21"/>
      <c r="J663" s="21"/>
      <c r="K663" s="21"/>
    </row>
    <row r="664" spans="1:11">
      <c r="C664" s="195" t="s">
        <v>1520</v>
      </c>
      <c r="D664" s="21"/>
      <c r="E664" s="21" t="s">
        <v>1527</v>
      </c>
      <c r="F664" s="21"/>
      <c r="H664" s="21"/>
      <c r="I664" s="21"/>
      <c r="J664" s="21"/>
      <c r="K664" s="21"/>
    </row>
    <row r="665" spans="1:11">
      <c r="C665" s="195" t="s">
        <v>1521</v>
      </c>
      <c r="D665" s="21"/>
      <c r="E665" s="21"/>
      <c r="F665" s="21"/>
      <c r="H665" s="21"/>
      <c r="I665" s="21"/>
      <c r="J665" s="21"/>
      <c r="K665" s="21"/>
    </row>
    <row r="666" spans="1:11">
      <c r="C666" s="195" t="s">
        <v>1522</v>
      </c>
      <c r="D666" s="21"/>
      <c r="E666" s="21"/>
      <c r="F666" s="21"/>
      <c r="H666" s="21"/>
      <c r="I666" s="21"/>
      <c r="J666" s="21"/>
      <c r="K666" s="21"/>
    </row>
    <row r="667" spans="1:11">
      <c r="C667" s="195" t="s">
        <v>1523</v>
      </c>
      <c r="D667" s="21"/>
      <c r="E667" s="21"/>
      <c r="F667" s="21"/>
      <c r="H667" s="21"/>
      <c r="I667" s="21"/>
      <c r="J667" s="21"/>
      <c r="K667" s="21"/>
    </row>
    <row r="668" spans="1:11">
      <c r="C668" s="195" t="s">
        <v>1524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1525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1528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1529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1530</v>
      </c>
      <c r="H674" s="21"/>
      <c r="I674" s="21"/>
      <c r="J674" s="21"/>
      <c r="K674" s="21"/>
    </row>
    <row r="675" spans="1:11">
      <c r="A675" s="12" t="s">
        <v>1531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1532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1533</v>
      </c>
      <c r="H679" s="196" t="s">
        <v>1540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1534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1535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1536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1537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1538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1539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1541</v>
      </c>
      <c r="B694" s="192"/>
      <c r="C694" s="192"/>
      <c r="D694" s="192"/>
      <c r="E694" s="192"/>
      <c r="F694" s="192"/>
      <c r="G694" s="192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1542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1543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1544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1551</v>
      </c>
      <c r="C717" s="21"/>
      <c r="D717" s="21"/>
      <c r="E717" s="21"/>
      <c r="F717" s="21"/>
      <c r="H717" s="197" t="s">
        <v>1540</v>
      </c>
      <c r="I717" s="21"/>
      <c r="J717" s="21"/>
      <c r="K717" s="21"/>
    </row>
    <row r="718" spans="1:11">
      <c r="A718" s="1" t="s">
        <v>1545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1546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1547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1548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1549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1550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1552</v>
      </c>
      <c r="C738" s="21"/>
      <c r="D738" s="21"/>
      <c r="E738" s="198" t="s">
        <v>911</v>
      </c>
      <c r="F738" s="21"/>
      <c r="H738" s="21"/>
      <c r="I738" s="21"/>
      <c r="J738" s="21"/>
      <c r="K738" s="21"/>
    </row>
    <row r="739" spans="1:11">
      <c r="A739" s="1" t="s">
        <v>1553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1554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1555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1556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1557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1558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1559</v>
      </c>
      <c r="C745" s="21"/>
      <c r="D745" s="21"/>
      <c r="E745" s="21"/>
      <c r="F745" s="21" t="s">
        <v>1546</v>
      </c>
      <c r="H745" s="21"/>
      <c r="I745" s="21"/>
      <c r="J745" s="21"/>
      <c r="K745" s="21"/>
    </row>
    <row r="746" spans="1:11">
      <c r="A746" s="1" t="s">
        <v>1560</v>
      </c>
      <c r="C746" s="21"/>
      <c r="D746" s="21"/>
      <c r="E746" s="21"/>
      <c r="F746" s="21" t="s">
        <v>1547</v>
      </c>
      <c r="H746" s="21"/>
      <c r="I746" s="21"/>
      <c r="J746" s="21"/>
      <c r="K746" s="21"/>
    </row>
    <row r="747" spans="1:11">
      <c r="A747" s="1" t="s">
        <v>1561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1562</v>
      </c>
      <c r="C755" s="21"/>
      <c r="D755" s="21"/>
      <c r="E755" s="21"/>
      <c r="F755" s="21"/>
      <c r="H755" s="21" t="s">
        <v>911</v>
      </c>
      <c r="I755" s="21"/>
      <c r="J755" s="21"/>
      <c r="K755" s="21"/>
    </row>
    <row r="756" spans="1:11">
      <c r="A756" s="1" t="s">
        <v>1563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1564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1565</v>
      </c>
      <c r="D761" s="21"/>
      <c r="E761" s="21"/>
      <c r="F761" s="21"/>
      <c r="G761" s="21" t="s">
        <v>1546</v>
      </c>
      <c r="I761" s="21"/>
      <c r="J761" s="21"/>
      <c r="K761" s="21"/>
    </row>
    <row r="762" spans="1:11">
      <c r="D762" s="21"/>
      <c r="E762" s="21"/>
      <c r="F762" s="21"/>
      <c r="G762" s="21" t="s">
        <v>1547</v>
      </c>
      <c r="I762" s="21"/>
      <c r="J762" s="21"/>
      <c r="K762" s="21"/>
    </row>
    <row r="763" spans="1:11">
      <c r="A763" s="1" t="s">
        <v>1566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1567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1568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1569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1570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1571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1572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1573</v>
      </c>
      <c r="C774" s="21"/>
      <c r="D774" s="21"/>
      <c r="E774" s="21"/>
      <c r="F774" s="21"/>
      <c r="H774" s="21" t="s">
        <v>911</v>
      </c>
      <c r="I774" s="21"/>
      <c r="J774" s="21"/>
      <c r="K774" s="21"/>
    </row>
    <row r="775" spans="1:11">
      <c r="A775" s="1" t="s">
        <v>1574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1575</v>
      </c>
      <c r="B777" s="192"/>
      <c r="C777" s="192"/>
      <c r="D777" s="192"/>
      <c r="E777" s="192"/>
      <c r="F777" s="192"/>
      <c r="G777" s="192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43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43"/>
      <c r="I789" s="21"/>
      <c r="J789" s="21"/>
      <c r="K789" s="21"/>
    </row>
    <row r="790" spans="1:11">
      <c r="A790" s="1" t="s">
        <v>1576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1577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1578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1579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1580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1581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1582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1585</v>
      </c>
      <c r="C800" s="21"/>
      <c r="D800" s="21"/>
      <c r="E800" s="21"/>
      <c r="F800" s="21"/>
      <c r="G800" s="196" t="s">
        <v>1586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1587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1590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1588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1589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1583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1584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1807</v>
      </c>
      <c r="B818" s="192"/>
      <c r="C818" s="199"/>
      <c r="D818" s="199"/>
      <c r="E818" s="199"/>
      <c r="F818" s="199"/>
      <c r="G818" s="192"/>
      <c r="H818" s="200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1808</v>
      </c>
    </row>
    <row r="834" spans="1:8">
      <c r="D834" s="1" t="s">
        <v>1809</v>
      </c>
      <c r="G834" s="1" t="s">
        <v>1810</v>
      </c>
    </row>
    <row r="835" spans="1:8">
      <c r="C835" s="2" t="s">
        <v>1811</v>
      </c>
      <c r="G835" s="1" t="s">
        <v>2000</v>
      </c>
      <c r="H835" s="1" t="s">
        <v>1999</v>
      </c>
    </row>
    <row r="836" spans="1:8">
      <c r="H836" s="1" t="s">
        <v>1813</v>
      </c>
    </row>
    <row r="837" spans="1:8">
      <c r="B837" s="21" t="s">
        <v>1812</v>
      </c>
      <c r="H837" s="1" t="s">
        <v>1814</v>
      </c>
    </row>
    <row r="838" spans="1:8">
      <c r="H838" s="1" t="s">
        <v>1815</v>
      </c>
    </row>
    <row r="839" spans="1:8">
      <c r="H839" s="1" t="s">
        <v>1816</v>
      </c>
    </row>
    <row r="841" spans="1:8">
      <c r="B841" s="1" t="s">
        <v>677</v>
      </c>
      <c r="G841" s="1" t="s">
        <v>2001</v>
      </c>
    </row>
    <row r="842" spans="1:8">
      <c r="H842" s="1" t="s">
        <v>1817</v>
      </c>
    </row>
    <row r="843" spans="1:8">
      <c r="H843" s="1" t="s">
        <v>1818</v>
      </c>
    </row>
    <row r="844" spans="1:8">
      <c r="H844" s="1" t="s">
        <v>1819</v>
      </c>
    </row>
    <row r="846" spans="1:8">
      <c r="A846" s="1" t="s">
        <v>1820</v>
      </c>
    </row>
    <row r="847" spans="1:8">
      <c r="A847" s="1" t="s">
        <v>1821</v>
      </c>
    </row>
    <row r="848" spans="1:8">
      <c r="A848" s="1" t="s">
        <v>1822</v>
      </c>
    </row>
    <row r="849" spans="1:6">
      <c r="A849" s="1" t="s">
        <v>1823</v>
      </c>
    </row>
    <row r="850" spans="1:6">
      <c r="A850" s="1" t="s">
        <v>1824</v>
      </c>
    </row>
    <row r="852" spans="1:6">
      <c r="A852" s="1" t="s">
        <v>1825</v>
      </c>
    </row>
    <row r="853" spans="1:6">
      <c r="A853" s="1" t="s">
        <v>1844</v>
      </c>
    </row>
    <row r="854" spans="1:6">
      <c r="A854" s="1" t="s">
        <v>1826</v>
      </c>
    </row>
    <row r="855" spans="1:6">
      <c r="A855" s="1" t="s">
        <v>1845</v>
      </c>
    </row>
    <row r="856" spans="1:6">
      <c r="A856" s="1" t="s">
        <v>1846</v>
      </c>
    </row>
    <row r="858" spans="1:6">
      <c r="A858" s="1" t="s">
        <v>1827</v>
      </c>
    </row>
    <row r="859" spans="1:6">
      <c r="E859" s="1" t="s">
        <v>1817</v>
      </c>
      <c r="F859" s="1" t="s">
        <v>2002</v>
      </c>
    </row>
    <row r="860" spans="1:6">
      <c r="E860" s="1" t="s">
        <v>1828</v>
      </c>
      <c r="F860" s="1" t="s">
        <v>2003</v>
      </c>
    </row>
    <row r="861" spans="1:6">
      <c r="E861" s="1" t="s">
        <v>1829</v>
      </c>
    </row>
    <row r="862" spans="1:6">
      <c r="E862" s="1" t="s">
        <v>1830</v>
      </c>
    </row>
    <row r="863" spans="1:6">
      <c r="E863" s="1" t="s">
        <v>1831</v>
      </c>
      <c r="F863" s="1" t="s">
        <v>2004</v>
      </c>
    </row>
    <row r="865" spans="1:8">
      <c r="A865" s="1" t="s">
        <v>2005</v>
      </c>
    </row>
    <row r="866" spans="1:8">
      <c r="E866" s="1" t="s">
        <v>1832</v>
      </c>
      <c r="F866" s="1" t="s">
        <v>2006</v>
      </c>
    </row>
    <row r="867" spans="1:8">
      <c r="E867" s="1" t="s">
        <v>1833</v>
      </c>
      <c r="F867" s="1" t="s">
        <v>2007</v>
      </c>
    </row>
    <row r="868" spans="1:8">
      <c r="E868" s="1" t="s">
        <v>1834</v>
      </c>
      <c r="F868" s="1" t="s">
        <v>2008</v>
      </c>
    </row>
    <row r="870" spans="1:8">
      <c r="A870" s="1" t="s">
        <v>2009</v>
      </c>
    </row>
    <row r="871" spans="1:8">
      <c r="E871" s="1" t="s">
        <v>2010</v>
      </c>
    </row>
    <row r="873" spans="1:8">
      <c r="A873" s="129" t="s">
        <v>1341</v>
      </c>
    </row>
    <row r="874" spans="1:8" ht="17" thickBot="1"/>
    <row r="875" spans="1:8">
      <c r="A875" s="36" t="s">
        <v>1835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1836</v>
      </c>
      <c r="H876" s="8"/>
    </row>
    <row r="877" spans="1:8">
      <c r="A877" s="7" t="s">
        <v>1837</v>
      </c>
      <c r="H877" s="8"/>
    </row>
    <row r="878" spans="1:8">
      <c r="A878" s="7" t="s">
        <v>1838</v>
      </c>
      <c r="H878" s="8"/>
    </row>
    <row r="879" spans="1:8">
      <c r="A879" s="7" t="s">
        <v>2011</v>
      </c>
      <c r="H879" s="8"/>
    </row>
    <row r="880" spans="1:8">
      <c r="A880" s="7" t="s">
        <v>1839</v>
      </c>
      <c r="H880" s="8"/>
    </row>
    <row r="881" spans="1:11" ht="17" thickBot="1">
      <c r="A881" s="9" t="s">
        <v>1840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1841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1842</v>
      </c>
      <c r="H884" s="8"/>
    </row>
    <row r="885" spans="1:11" ht="17" thickBot="1">
      <c r="A885" s="9" t="s">
        <v>1843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1591</v>
      </c>
      <c r="B911" s="192"/>
      <c r="C911" s="199"/>
      <c r="D911" s="199"/>
      <c r="E911" s="199"/>
      <c r="F911" s="199"/>
      <c r="G911" s="192"/>
      <c r="H911" s="200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1592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1593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1594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1595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1596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1597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1598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1599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1600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1419</v>
      </c>
      <c r="B941" s="192"/>
      <c r="C941" s="192"/>
      <c r="D941" s="192"/>
      <c r="E941" s="192"/>
      <c r="F941" s="192"/>
      <c r="G941" s="192"/>
      <c r="H941" s="19"/>
    </row>
    <row r="952" spans="1:10">
      <c r="A952" s="1" t="s">
        <v>271</v>
      </c>
    </row>
    <row r="953" spans="1:10">
      <c r="A953" s="1" t="s">
        <v>1420</v>
      </c>
      <c r="E953" s="1" t="s">
        <v>1421</v>
      </c>
      <c r="J953" s="1" t="s">
        <v>1422</v>
      </c>
    </row>
    <row r="954" spans="1:10">
      <c r="A954" s="1" t="s">
        <v>1424</v>
      </c>
      <c r="E954" s="1" t="s">
        <v>1423</v>
      </c>
    </row>
    <row r="963" spans="1:10">
      <c r="J963" s="1" t="s">
        <v>1425</v>
      </c>
    </row>
    <row r="964" spans="1:10">
      <c r="J964" s="1" t="s">
        <v>1426</v>
      </c>
    </row>
    <row r="965" spans="1:10">
      <c r="J965" s="1" t="s">
        <v>1427</v>
      </c>
    </row>
    <row r="966" spans="1:10" ht="17" thickBot="1"/>
    <row r="967" spans="1:10" s="12" customFormat="1" ht="17" thickBot="1">
      <c r="A967" s="101" t="s">
        <v>1428</v>
      </c>
      <c r="B967" s="192"/>
      <c r="C967" s="192"/>
      <c r="D967" s="192"/>
      <c r="E967" s="192"/>
      <c r="F967" s="192"/>
      <c r="G967" s="192"/>
      <c r="H967" s="19"/>
    </row>
    <row r="978" spans="1:9">
      <c r="A978" s="1" t="s">
        <v>1601</v>
      </c>
    </row>
    <row r="979" spans="1:9">
      <c r="A979" s="1" t="s">
        <v>1602</v>
      </c>
    </row>
    <row r="980" spans="1:9">
      <c r="A980" s="1" t="s">
        <v>1603</v>
      </c>
    </row>
    <row r="981" spans="1:9">
      <c r="A981" s="1" t="s">
        <v>1604</v>
      </c>
    </row>
    <row r="983" spans="1:9">
      <c r="A983" s="1" t="s">
        <v>1605</v>
      </c>
    </row>
    <row r="984" spans="1:9">
      <c r="A984" s="1" t="s">
        <v>1606</v>
      </c>
    </row>
    <row r="987" spans="1:9">
      <c r="A987" s="1" t="s">
        <v>1429</v>
      </c>
      <c r="D987" s="21" t="s">
        <v>782</v>
      </c>
      <c r="F987" s="1" t="s">
        <v>1436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1430</v>
      </c>
      <c r="G999" s="1" t="s">
        <v>1437</v>
      </c>
    </row>
    <row r="1000" spans="1:7">
      <c r="A1000" s="1" t="s">
        <v>1431</v>
      </c>
      <c r="D1000" s="1" t="s">
        <v>1432</v>
      </c>
      <c r="G1000" s="1" t="s">
        <v>1438</v>
      </c>
    </row>
    <row r="1001" spans="1:7">
      <c r="G1001" s="1" t="s">
        <v>1439</v>
      </c>
    </row>
    <row r="1002" spans="1:7">
      <c r="A1002" s="1" t="s">
        <v>1433</v>
      </c>
    </row>
    <row r="1003" spans="1:7">
      <c r="A1003" s="1" t="s">
        <v>1434</v>
      </c>
      <c r="G1003" s="1" t="s">
        <v>1440</v>
      </c>
    </row>
    <row r="1004" spans="1:7">
      <c r="A1004" s="1" t="s">
        <v>1435</v>
      </c>
      <c r="G1004" s="1" t="s">
        <v>1441</v>
      </c>
    </row>
    <row r="1005" spans="1:7">
      <c r="G1005" s="1" t="s">
        <v>1442</v>
      </c>
    </row>
    <row r="1006" spans="1:7">
      <c r="G1006" s="1" t="s">
        <v>1443</v>
      </c>
    </row>
    <row r="1007" spans="1:7">
      <c r="G1007" s="1" t="s">
        <v>1444</v>
      </c>
    </row>
    <row r="1009" spans="1:11">
      <c r="G1009" s="249" t="s">
        <v>872</v>
      </c>
      <c r="H1009" s="249"/>
      <c r="I1009" s="249"/>
      <c r="J1009" s="24" t="s">
        <v>800</v>
      </c>
      <c r="K1009" s="14" t="s">
        <v>803</v>
      </c>
    </row>
    <row r="1010" spans="1:11" ht="34">
      <c r="G1010" s="140" t="s">
        <v>804</v>
      </c>
      <c r="H1010" s="14"/>
      <c r="I1010" s="14"/>
      <c r="J1010" s="109" t="s">
        <v>802</v>
      </c>
      <c r="K1010" s="109" t="s">
        <v>801</v>
      </c>
    </row>
    <row r="1011" spans="1:11" ht="34">
      <c r="G1011" s="140" t="s">
        <v>805</v>
      </c>
      <c r="H1011" s="14"/>
      <c r="I1011" s="14"/>
      <c r="J1011" s="109" t="s">
        <v>806</v>
      </c>
      <c r="K1011" s="109" t="s">
        <v>806</v>
      </c>
    </row>
    <row r="1012" spans="1:11" ht="34">
      <c r="G1012" s="14" t="s">
        <v>807</v>
      </c>
      <c r="H1012" s="14"/>
      <c r="I1012" s="14"/>
      <c r="J1012" s="109" t="s">
        <v>801</v>
      </c>
      <c r="K1012" s="109" t="s">
        <v>802</v>
      </c>
    </row>
    <row r="1013" spans="1:11" ht="17" thickBot="1"/>
    <row r="1014" spans="1:11" ht="17" thickBot="1">
      <c r="A1014" s="101" t="s">
        <v>1445</v>
      </c>
      <c r="B1014" s="96"/>
      <c r="C1014" s="96"/>
      <c r="D1014" s="96"/>
      <c r="E1014" s="96"/>
      <c r="F1014" s="96"/>
      <c r="G1014" s="96"/>
      <c r="H1014" s="97"/>
    </row>
    <row r="1025" spans="1:11">
      <c r="A1025" s="1" t="s">
        <v>1446</v>
      </c>
      <c r="E1025" s="21" t="s">
        <v>782</v>
      </c>
      <c r="G1025" s="1" t="s">
        <v>1447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1448</v>
      </c>
    </row>
    <row r="1036" spans="1:11">
      <c r="F1036" s="1" t="s">
        <v>1460</v>
      </c>
      <c r="I1036" s="1" t="s">
        <v>1449</v>
      </c>
    </row>
    <row r="1037" spans="1:11">
      <c r="F1037" s="1" t="s">
        <v>1461</v>
      </c>
      <c r="I1037" s="1" t="s">
        <v>1450</v>
      </c>
    </row>
    <row r="1038" spans="1:11">
      <c r="I1038" s="1" t="s">
        <v>1451</v>
      </c>
    </row>
    <row r="1039" spans="1:11">
      <c r="F1039" s="1" t="s">
        <v>1462</v>
      </c>
      <c r="I1039" s="1" t="s">
        <v>1452</v>
      </c>
    </row>
    <row r="1040" spans="1:11">
      <c r="F1040" s="1" t="s">
        <v>1463</v>
      </c>
      <c r="I1040" s="1" t="s">
        <v>1453</v>
      </c>
    </row>
    <row r="1041" spans="1:9">
      <c r="F1041" s="1" t="s">
        <v>1464</v>
      </c>
      <c r="I1041" s="1" t="s">
        <v>1454</v>
      </c>
    </row>
    <row r="1043" spans="1:9">
      <c r="I1043" s="1" t="s">
        <v>1455</v>
      </c>
    </row>
    <row r="1044" spans="1:9">
      <c r="I1044" s="1" t="s">
        <v>1456</v>
      </c>
    </row>
    <row r="1045" spans="1:9">
      <c r="I1045" s="1" t="s">
        <v>1457</v>
      </c>
    </row>
    <row r="1046" spans="1:9">
      <c r="I1046" s="1" t="s">
        <v>1458</v>
      </c>
    </row>
    <row r="1047" spans="1:9">
      <c r="I1047" s="1" t="s">
        <v>1459</v>
      </c>
    </row>
    <row r="1049" spans="1:9" ht="17" thickBot="1"/>
    <row r="1050" spans="1:9" ht="17" thickBot="1">
      <c r="A1050" s="101" t="s">
        <v>1847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1848</v>
      </c>
    </row>
    <row r="1071" spans="1:1">
      <c r="A1071" s="1" t="s">
        <v>1849</v>
      </c>
    </row>
    <row r="1072" spans="1:1">
      <c r="A1072" s="1" t="s">
        <v>1850</v>
      </c>
    </row>
    <row r="1073" spans="1:9">
      <c r="A1073" s="1" t="s">
        <v>1851</v>
      </c>
    </row>
    <row r="1074" spans="1:9">
      <c r="A1074" s="1" t="s">
        <v>1852</v>
      </c>
    </row>
    <row r="1075" spans="1:9" ht="17" thickBot="1"/>
    <row r="1076" spans="1:9" ht="17" thickBot="1">
      <c r="A1076" s="95" t="s">
        <v>1853</v>
      </c>
      <c r="B1076" s="96"/>
      <c r="C1076" s="97"/>
      <c r="D1076" s="214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1854</v>
      </c>
      <c r="B1077" s="96"/>
      <c r="C1077" s="97"/>
      <c r="D1077" s="214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1855</v>
      </c>
      <c r="B1078" s="96"/>
      <c r="C1078" s="97"/>
      <c r="D1078" s="214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1856</v>
      </c>
      <c r="B1079" s="96"/>
      <c r="C1079" s="97"/>
      <c r="D1079" s="215">
        <f>D1078</f>
        <v>15</v>
      </c>
      <c r="E1079" s="216">
        <f>E1078-D1078</f>
        <v>25</v>
      </c>
      <c r="F1079" s="216">
        <f>F1078-E1078</f>
        <v>35</v>
      </c>
      <c r="G1079" s="216">
        <f>G1078-F1078</f>
        <v>45</v>
      </c>
      <c r="H1079" s="216">
        <f>H1078-G1078</f>
        <v>55</v>
      </c>
      <c r="I1079" s="216">
        <f>I1078-H1078</f>
        <v>65</v>
      </c>
    </row>
    <row r="1081" spans="1:9">
      <c r="A1081" s="1" t="s">
        <v>1857</v>
      </c>
    </row>
    <row r="1082" spans="1:9">
      <c r="A1082" s="1" t="s">
        <v>1858</v>
      </c>
    </row>
    <row r="1083" spans="1:9">
      <c r="A1083" s="1" t="s">
        <v>1859</v>
      </c>
    </row>
    <row r="1085" spans="1:9">
      <c r="A1085" s="1" t="s">
        <v>1860</v>
      </c>
    </row>
    <row r="1086" spans="1:9">
      <c r="A1086" s="1" t="s">
        <v>1861</v>
      </c>
    </row>
    <row r="1087" spans="1:9">
      <c r="E1087" s="1" t="s">
        <v>1862</v>
      </c>
    </row>
    <row r="1088" spans="1:9">
      <c r="E1088" s="1" t="s">
        <v>1863</v>
      </c>
    </row>
    <row r="1089" spans="1:8">
      <c r="E1089" s="1" t="s">
        <v>1864</v>
      </c>
    </row>
    <row r="1091" spans="1:8">
      <c r="A1091" s="1" t="s">
        <v>1865</v>
      </c>
    </row>
    <row r="1092" spans="1:8">
      <c r="A1092" s="1" t="s">
        <v>1866</v>
      </c>
    </row>
    <row r="1093" spans="1:8">
      <c r="A1093" s="1" t="s">
        <v>1867</v>
      </c>
    </row>
    <row r="1094" spans="1:8">
      <c r="A1094" s="1" t="s">
        <v>1868</v>
      </c>
    </row>
    <row r="1096" spans="1:8">
      <c r="A1096" s="1" t="s">
        <v>1869</v>
      </c>
    </row>
    <row r="1097" spans="1:8">
      <c r="A1097" s="1" t="s">
        <v>1870</v>
      </c>
    </row>
    <row r="1099" spans="1:8">
      <c r="A1099" s="1" t="s">
        <v>1871</v>
      </c>
    </row>
    <row r="1101" spans="1:8" ht="17" thickBot="1"/>
    <row r="1102" spans="1:8" ht="17" thickBot="1">
      <c r="A1102" s="101" t="s">
        <v>1906</v>
      </c>
      <c r="B1102" s="192"/>
      <c r="C1102" s="192"/>
      <c r="D1102" s="192"/>
      <c r="E1102" s="192"/>
      <c r="F1102" s="192"/>
      <c r="G1102" s="192"/>
      <c r="H1102" s="19"/>
    </row>
    <row r="1113" spans="1:6">
      <c r="A1113" s="1" t="s">
        <v>1872</v>
      </c>
    </row>
    <row r="1114" spans="1:6">
      <c r="B1114" s="21" t="s">
        <v>1873</v>
      </c>
      <c r="C1114" s="21" t="s">
        <v>1874</v>
      </c>
      <c r="F1114" s="21" t="s">
        <v>782</v>
      </c>
    </row>
    <row r="1115" spans="1:6">
      <c r="A1115" s="1" t="s">
        <v>1875</v>
      </c>
      <c r="D1115" s="21" t="s">
        <v>1811</v>
      </c>
      <c r="E1115" s="2" t="s">
        <v>1812</v>
      </c>
    </row>
    <row r="1116" spans="1:6">
      <c r="A1116" s="21" t="s">
        <v>1876</v>
      </c>
      <c r="B1116" s="21" t="s">
        <v>1877</v>
      </c>
    </row>
    <row r="1117" spans="1:6">
      <c r="A1117" s="21" t="s">
        <v>677</v>
      </c>
      <c r="B1117" s="21" t="s">
        <v>1878</v>
      </c>
    </row>
    <row r="1118" spans="1:6">
      <c r="B1118" s="21"/>
    </row>
    <row r="1119" spans="1:6">
      <c r="D1119" s="21" t="s">
        <v>937</v>
      </c>
    </row>
    <row r="1120" spans="1:6">
      <c r="A1120" s="1" t="s">
        <v>532</v>
      </c>
      <c r="D1120" s="21"/>
    </row>
    <row r="1121" spans="1:7">
      <c r="A1121" s="1" t="s">
        <v>1879</v>
      </c>
      <c r="C1121" s="1" t="s">
        <v>677</v>
      </c>
    </row>
    <row r="1122" spans="1:7">
      <c r="A1122" s="1" t="s">
        <v>1880</v>
      </c>
    </row>
    <row r="1123" spans="1:7">
      <c r="A1123" s="1" t="s">
        <v>1881</v>
      </c>
    </row>
    <row r="1125" spans="1:7" ht="17" thickBot="1"/>
    <row r="1126" spans="1:7">
      <c r="A1126" s="1" t="s">
        <v>1882</v>
      </c>
      <c r="C1126" s="1" t="s">
        <v>1883</v>
      </c>
      <c r="E1126" s="217" t="s">
        <v>1884</v>
      </c>
      <c r="F1126" s="102"/>
      <c r="G1126" s="103"/>
    </row>
    <row r="1127" spans="1:7">
      <c r="A1127" s="1" t="s">
        <v>1885</v>
      </c>
      <c r="C1127" s="1" t="s">
        <v>1886</v>
      </c>
      <c r="E1127" s="218" t="s">
        <v>1887</v>
      </c>
      <c r="F1127" s="66"/>
      <c r="G1127" s="219"/>
    </row>
    <row r="1128" spans="1:7">
      <c r="A1128" s="1" t="s">
        <v>1888</v>
      </c>
      <c r="C1128" s="1" t="s">
        <v>1889</v>
      </c>
      <c r="E1128" s="218" t="s">
        <v>1890</v>
      </c>
      <c r="F1128" s="66"/>
      <c r="G1128" s="219"/>
    </row>
    <row r="1129" spans="1:7">
      <c r="A1129" s="1" t="s">
        <v>1891</v>
      </c>
      <c r="C1129" s="1" t="s">
        <v>1892</v>
      </c>
      <c r="E1129" s="218" t="s">
        <v>1893</v>
      </c>
      <c r="F1129" s="66"/>
      <c r="G1129" s="219"/>
    </row>
    <row r="1130" spans="1:7" ht="17" thickBot="1">
      <c r="C1130" s="1" t="s">
        <v>1890</v>
      </c>
      <c r="E1130" s="220" t="s">
        <v>1894</v>
      </c>
      <c r="F1130" s="114"/>
      <c r="G1130" s="221"/>
    </row>
    <row r="1131" spans="1:7">
      <c r="C1131" s="1" t="s">
        <v>1895</v>
      </c>
      <c r="E1131" s="12" t="s">
        <v>1896</v>
      </c>
    </row>
    <row r="1132" spans="1:7">
      <c r="C1132" s="1" t="s">
        <v>1897</v>
      </c>
      <c r="E1132" s="12" t="s">
        <v>1898</v>
      </c>
    </row>
    <row r="1133" spans="1:7">
      <c r="C1133" s="1" t="s">
        <v>1899</v>
      </c>
      <c r="E1133" s="18" t="s">
        <v>1900</v>
      </c>
    </row>
    <row r="1135" spans="1:7" ht="17" thickBot="1"/>
    <row r="1136" spans="1:7">
      <c r="A1136" s="4" t="s">
        <v>1901</v>
      </c>
      <c r="B1136" s="5"/>
      <c r="C1136" s="5"/>
      <c r="D1136" s="5"/>
      <c r="E1136" s="5"/>
      <c r="F1136" s="5"/>
      <c r="G1136" s="6"/>
    </row>
    <row r="1137" spans="1:7">
      <c r="A1137" s="7" t="s">
        <v>1902</v>
      </c>
      <c r="G1137" s="8"/>
    </row>
    <row r="1138" spans="1:7">
      <c r="A1138" s="7" t="s">
        <v>1903</v>
      </c>
      <c r="G1138" s="8"/>
    </row>
    <row r="1139" spans="1:7">
      <c r="A1139" s="7" t="s">
        <v>1904</v>
      </c>
      <c r="G1139" s="8"/>
    </row>
    <row r="1140" spans="1:7" ht="17" thickBot="1">
      <c r="A1140" s="9" t="s">
        <v>1905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abSelected="1" zoomScale="90" zoomScaleNormal="90" workbookViewId="0">
      <selection activeCell="Q58" sqref="Q57:Q58"/>
    </sheetView>
  </sheetViews>
  <sheetFormatPr baseColWidth="10" defaultRowHeight="16"/>
  <cols>
    <col min="1" max="16384" width="10.83203125" style="1"/>
  </cols>
  <sheetData>
    <row r="1" spans="1:8">
      <c r="A1" s="129" t="s">
        <v>2087</v>
      </c>
      <c r="B1" s="129"/>
      <c r="C1" s="129"/>
      <c r="D1" s="129"/>
      <c r="E1" s="129"/>
      <c r="F1" s="129"/>
      <c r="G1" s="129"/>
      <c r="H1" s="129"/>
    </row>
    <row r="15" spans="1:8">
      <c r="A15" s="1" t="s">
        <v>271</v>
      </c>
    </row>
    <row r="17" spans="1:1">
      <c r="A17" s="1" t="s">
        <v>2088</v>
      </c>
    </row>
    <row r="18" spans="1:1">
      <c r="A18" s="1" t="s">
        <v>2090</v>
      </c>
    </row>
    <row r="19" spans="1:1">
      <c r="A19" s="1" t="s">
        <v>2089</v>
      </c>
    </row>
    <row r="20" spans="1:1">
      <c r="A20" s="1" t="s">
        <v>2091</v>
      </c>
    </row>
    <row r="22" spans="1:1">
      <c r="A22" s="1" t="s">
        <v>2092</v>
      </c>
    </row>
    <row r="23" spans="1:1">
      <c r="A23" s="1" t="s">
        <v>2093</v>
      </c>
    </row>
    <row r="25" spans="1:1">
      <c r="A25" s="1" t="s">
        <v>2094</v>
      </c>
    </row>
    <row r="26" spans="1:1">
      <c r="A26" s="1" t="s">
        <v>2095</v>
      </c>
    </row>
    <row r="27" spans="1:1">
      <c r="A27" s="1" t="s">
        <v>2096</v>
      </c>
    </row>
    <row r="29" spans="1:1">
      <c r="A29" s="1" t="s">
        <v>2097</v>
      </c>
    </row>
    <row r="30" spans="1:1">
      <c r="A30" s="1" t="s">
        <v>2098</v>
      </c>
    </row>
    <row r="31" spans="1:1">
      <c r="A31" s="1" t="s">
        <v>2099</v>
      </c>
    </row>
    <row r="33" spans="1:6">
      <c r="F33" s="21" t="s">
        <v>1344</v>
      </c>
    </row>
    <row r="34" spans="1:6">
      <c r="F34" s="21"/>
    </row>
    <row r="46" spans="1:6">
      <c r="A46" s="1" t="s">
        <v>783</v>
      </c>
    </row>
    <row r="49" spans="1:1">
      <c r="A49" s="1" t="s">
        <v>2100</v>
      </c>
    </row>
    <row r="50" spans="1:1">
      <c r="A50" s="1" t="s">
        <v>2101</v>
      </c>
    </row>
    <row r="51" spans="1:1">
      <c r="A51" s="1" t="s">
        <v>2102</v>
      </c>
    </row>
    <row r="52" spans="1:1">
      <c r="A52" s="1" t="s">
        <v>2103</v>
      </c>
    </row>
    <row r="54" spans="1:1">
      <c r="A54" s="1" t="s">
        <v>2104</v>
      </c>
    </row>
    <row r="55" spans="1:1">
      <c r="A55" s="1" t="s">
        <v>2105</v>
      </c>
    </row>
    <row r="56" spans="1:1">
      <c r="A56" s="1" t="s">
        <v>2106</v>
      </c>
    </row>
    <row r="58" spans="1:1">
      <c r="A58" s="1" t="s">
        <v>2107</v>
      </c>
    </row>
    <row r="59" spans="1:1">
      <c r="A59" s="1" t="s">
        <v>2108</v>
      </c>
    </row>
    <row r="60" spans="1:1">
      <c r="A60" s="1" t="s">
        <v>2109</v>
      </c>
    </row>
    <row r="62" spans="1:1">
      <c r="A62" s="1" t="s">
        <v>2110</v>
      </c>
    </row>
    <row r="63" spans="1:1">
      <c r="A63" s="1" t="s">
        <v>2111</v>
      </c>
    </row>
    <row r="65" spans="1:1">
      <c r="A65" s="1" t="s">
        <v>2112</v>
      </c>
    </row>
    <row r="86" spans="1:13">
      <c r="A86" s="1" t="s">
        <v>271</v>
      </c>
    </row>
    <row r="87" spans="1:13" ht="17" thickBot="1"/>
    <row r="88" spans="1:13">
      <c r="A88" s="1" t="s">
        <v>2113</v>
      </c>
      <c r="J88" s="4" t="s">
        <v>2126</v>
      </c>
      <c r="K88" s="5"/>
      <c r="L88" s="5"/>
      <c r="M88" s="6"/>
    </row>
    <row r="89" spans="1:13">
      <c r="A89" s="1" t="s">
        <v>2114</v>
      </c>
      <c r="J89" s="7" t="s">
        <v>2131</v>
      </c>
      <c r="M89" s="8"/>
    </row>
    <row r="90" spans="1:13">
      <c r="A90" s="1" t="s">
        <v>2115</v>
      </c>
      <c r="J90" s="7" t="s">
        <v>2127</v>
      </c>
      <c r="M90" s="8"/>
    </row>
    <row r="91" spans="1:13">
      <c r="A91" s="1" t="s">
        <v>2116</v>
      </c>
      <c r="J91" s="7" t="s">
        <v>2128</v>
      </c>
      <c r="M91" s="8"/>
    </row>
    <row r="92" spans="1:13">
      <c r="J92" s="7" t="s">
        <v>2129</v>
      </c>
      <c r="M92" s="8"/>
    </row>
    <row r="93" spans="1:13" ht="17" thickBot="1">
      <c r="C93" s="1" t="s">
        <v>2117</v>
      </c>
      <c r="J93" s="9" t="s">
        <v>2130</v>
      </c>
      <c r="K93" s="10"/>
      <c r="L93" s="10"/>
      <c r="M93" s="11"/>
    </row>
    <row r="94" spans="1:13" ht="17" thickBot="1"/>
    <row r="95" spans="1:13">
      <c r="C95" s="1" t="s">
        <v>2118</v>
      </c>
      <c r="J95" s="4" t="s">
        <v>2143</v>
      </c>
      <c r="K95" s="5"/>
      <c r="L95" s="5"/>
      <c r="M95" s="6"/>
    </row>
    <row r="96" spans="1:13">
      <c r="C96" s="1" t="s">
        <v>2119</v>
      </c>
      <c r="J96" s="7" t="s">
        <v>2144</v>
      </c>
      <c r="M96" s="8"/>
    </row>
    <row r="97" spans="1:13">
      <c r="C97" s="1" t="s">
        <v>2120</v>
      </c>
      <c r="J97" s="7" t="s">
        <v>2145</v>
      </c>
      <c r="M97" s="8"/>
    </row>
    <row r="98" spans="1:13" ht="17" thickBot="1">
      <c r="C98" s="1" t="s">
        <v>2121</v>
      </c>
      <c r="J98" s="9" t="s">
        <v>2146</v>
      </c>
      <c r="K98" s="10"/>
      <c r="L98" s="10"/>
      <c r="M98" s="11"/>
    </row>
    <row r="100" spans="1:13">
      <c r="C100" s="1" t="s">
        <v>2122</v>
      </c>
    </row>
    <row r="103" spans="1:13">
      <c r="C103" s="1" t="s">
        <v>2123</v>
      </c>
    </row>
    <row r="104" spans="1:13">
      <c r="C104" s="1" t="s">
        <v>2124</v>
      </c>
    </row>
    <row r="105" spans="1:13">
      <c r="C105" s="1" t="s">
        <v>2125</v>
      </c>
    </row>
    <row r="107" spans="1:13">
      <c r="A107" s="1" t="s">
        <v>2132</v>
      </c>
    </row>
    <row r="108" spans="1:13">
      <c r="F108" s="21" t="s">
        <v>1344</v>
      </c>
      <c r="H108" s="1" t="s">
        <v>2133</v>
      </c>
    </row>
    <row r="109" spans="1:13">
      <c r="F109" s="21"/>
      <c r="H109" s="1" t="s">
        <v>2134</v>
      </c>
    </row>
    <row r="114" spans="1:8">
      <c r="H114" s="1" t="s">
        <v>2135</v>
      </c>
    </row>
    <row r="116" spans="1:8">
      <c r="H116" s="1" t="s">
        <v>2136</v>
      </c>
    </row>
    <row r="118" spans="1:8">
      <c r="H118" s="1" t="s">
        <v>2137</v>
      </c>
    </row>
    <row r="123" spans="1:8">
      <c r="A123" s="1" t="s">
        <v>783</v>
      </c>
    </row>
    <row r="126" spans="1:8">
      <c r="A126" s="1" t="s">
        <v>2138</v>
      </c>
    </row>
    <row r="127" spans="1:8">
      <c r="A127" s="1" t="s">
        <v>2139</v>
      </c>
    </row>
    <row r="130" spans="1:1">
      <c r="A130" s="1" t="s">
        <v>2140</v>
      </c>
    </row>
    <row r="132" spans="1:1">
      <c r="A132" s="1" t="s">
        <v>2141</v>
      </c>
    </row>
    <row r="133" spans="1:1">
      <c r="A133" s="1" t="s">
        <v>2142</v>
      </c>
    </row>
    <row r="135" spans="1:1">
      <c r="A135" s="1" t="s">
        <v>1341</v>
      </c>
    </row>
    <row r="151" spans="1:2">
      <c r="A151" s="1" t="s">
        <v>271</v>
      </c>
    </row>
    <row r="153" spans="1:2">
      <c r="A153" s="1" t="s">
        <v>2147</v>
      </c>
    </row>
    <row r="154" spans="1:2">
      <c r="A154" s="1" t="s">
        <v>2148</v>
      </c>
    </row>
    <row r="155" spans="1:2">
      <c r="A155" s="1" t="s">
        <v>2149</v>
      </c>
    </row>
    <row r="157" spans="1:2">
      <c r="A157" s="1" t="s">
        <v>2150</v>
      </c>
    </row>
    <row r="158" spans="1:2">
      <c r="B158" s="1" t="s">
        <v>2151</v>
      </c>
    </row>
    <row r="159" spans="1:2">
      <c r="B159" s="1" t="s">
        <v>2152</v>
      </c>
    </row>
    <row r="160" spans="1:2">
      <c r="B160" s="1" t="s">
        <v>2153</v>
      </c>
    </row>
    <row r="162" spans="10:10">
      <c r="J162" s="1" t="s">
        <v>2154</v>
      </c>
    </row>
    <row r="178" spans="1:1">
      <c r="A178" s="1" t="s">
        <v>2155</v>
      </c>
    </row>
    <row r="179" spans="1:1">
      <c r="A179" s="1" t="s">
        <v>2156</v>
      </c>
    </row>
    <row r="181" spans="1:1">
      <c r="A181" s="1" t="s">
        <v>2157</v>
      </c>
    </row>
    <row r="182" spans="1:1">
      <c r="A182" s="1" t="s">
        <v>2158</v>
      </c>
    </row>
    <row r="184" spans="1:1">
      <c r="A184" s="1" t="s">
        <v>2159</v>
      </c>
    </row>
    <row r="186" spans="1:1">
      <c r="A186" s="1" t="s">
        <v>2160</v>
      </c>
    </row>
    <row r="204" spans="1:1">
      <c r="A204" s="1" t="s">
        <v>271</v>
      </c>
    </row>
    <row r="206" spans="1:1">
      <c r="A206" s="1" t="s">
        <v>2161</v>
      </c>
    </row>
    <row r="207" spans="1:1">
      <c r="A207" s="1" t="s">
        <v>2162</v>
      </c>
    </row>
    <row r="209" spans="1:1">
      <c r="A209" s="1" t="s">
        <v>2163</v>
      </c>
    </row>
    <row r="211" spans="1:1">
      <c r="A211" s="54" t="s">
        <v>2164</v>
      </c>
    </row>
    <row r="212" spans="1:1">
      <c r="A212" s="1" t="s">
        <v>2165</v>
      </c>
    </row>
    <row r="225" spans="1:7">
      <c r="A225" s="1" t="s">
        <v>2166</v>
      </c>
      <c r="G225" s="1" t="s">
        <v>2174</v>
      </c>
    </row>
    <row r="226" spans="1:7">
      <c r="A226" s="1" t="s">
        <v>2167</v>
      </c>
      <c r="G226" s="1" t="s">
        <v>2175</v>
      </c>
    </row>
    <row r="227" spans="1:7">
      <c r="A227" s="1" t="s">
        <v>2168</v>
      </c>
      <c r="E227" s="1" t="s">
        <v>2170</v>
      </c>
      <c r="G227" s="1" t="s">
        <v>2176</v>
      </c>
    </row>
    <row r="228" spans="1:7">
      <c r="A228" s="1" t="s">
        <v>2169</v>
      </c>
      <c r="E228" s="1" t="s">
        <v>2171</v>
      </c>
      <c r="G228" s="1" t="s">
        <v>2177</v>
      </c>
    </row>
    <row r="229" spans="1:7">
      <c r="E229" s="1" t="s">
        <v>2172</v>
      </c>
      <c r="G229" s="1" t="s">
        <v>2178</v>
      </c>
    </row>
    <row r="230" spans="1:7">
      <c r="E230" s="1" t="s">
        <v>2173</v>
      </c>
    </row>
    <row r="231" spans="1:7">
      <c r="G231" s="122" t="s">
        <v>2179</v>
      </c>
    </row>
    <row r="232" spans="1:7">
      <c r="G232" s="122" t="s">
        <v>2185</v>
      </c>
    </row>
    <row r="234" spans="1:7">
      <c r="A234" s="54" t="s">
        <v>2183</v>
      </c>
    </row>
    <row r="235" spans="1:7">
      <c r="A235" s="1" t="s">
        <v>2180</v>
      </c>
    </row>
    <row r="236" spans="1:7">
      <c r="A236" s="1" t="s">
        <v>2181</v>
      </c>
    </row>
    <row r="238" spans="1:7">
      <c r="A238" s="1" t="s">
        <v>2182</v>
      </c>
    </row>
    <row r="240" spans="1:7">
      <c r="A240" s="122" t="s">
        <v>2179</v>
      </c>
    </row>
    <row r="241" spans="1:1">
      <c r="A241" s="122" t="s">
        <v>2185</v>
      </c>
    </row>
    <row r="250" spans="1:1">
      <c r="A250" s="54" t="s">
        <v>2184</v>
      </c>
    </row>
    <row r="251" spans="1:1">
      <c r="A251" s="1" t="s">
        <v>2186</v>
      </c>
    </row>
    <row r="252" spans="1:1">
      <c r="A252" s="1" t="s">
        <v>2187</v>
      </c>
    </row>
    <row r="253" spans="1:1">
      <c r="A253" s="1" t="s">
        <v>2188</v>
      </c>
    </row>
    <row r="254" spans="1:1">
      <c r="A254" s="1" t="s">
        <v>2189</v>
      </c>
    </row>
    <row r="255" spans="1:1">
      <c r="A255" s="1" t="s">
        <v>2190</v>
      </c>
    </row>
    <row r="256" spans="1:1">
      <c r="A256" s="1" t="s">
        <v>2191</v>
      </c>
    </row>
    <row r="257" spans="1:1">
      <c r="A257" s="1" t="s">
        <v>2192</v>
      </c>
    </row>
    <row r="258" spans="1:1">
      <c r="A258" s="1" t="s">
        <v>2193</v>
      </c>
    </row>
    <row r="260" spans="1:1">
      <c r="A260" s="122" t="s">
        <v>2179</v>
      </c>
    </row>
    <row r="261" spans="1:1">
      <c r="A261" s="122" t="s">
        <v>2194</v>
      </c>
    </row>
    <row r="265" spans="1:1">
      <c r="A265" s="54" t="s">
        <v>2195</v>
      </c>
    </row>
    <row r="267" spans="1:1">
      <c r="A267" s="1" t="s">
        <v>2165</v>
      </c>
    </row>
    <row r="280" spans="1:7">
      <c r="A280" s="1" t="s">
        <v>2196</v>
      </c>
      <c r="G280" s="1" t="s">
        <v>2174</v>
      </c>
    </row>
    <row r="281" spans="1:7">
      <c r="A281" s="1" t="s">
        <v>2197</v>
      </c>
      <c r="G281" s="1" t="s">
        <v>2203</v>
      </c>
    </row>
    <row r="282" spans="1:7">
      <c r="A282" s="1" t="s">
        <v>2198</v>
      </c>
      <c r="E282" s="1" t="s">
        <v>2200</v>
      </c>
      <c r="G282" s="1" t="s">
        <v>2176</v>
      </c>
    </row>
    <row r="283" spans="1:7">
      <c r="A283" s="1" t="s">
        <v>2199</v>
      </c>
      <c r="E283" s="1" t="s">
        <v>2201</v>
      </c>
      <c r="G283" s="1" t="s">
        <v>2177</v>
      </c>
    </row>
    <row r="284" spans="1:7">
      <c r="E284" s="1" t="s">
        <v>2202</v>
      </c>
      <c r="G284" s="1" t="s">
        <v>2178</v>
      </c>
    </row>
    <row r="285" spans="1:7">
      <c r="E285" s="1" t="s">
        <v>2173</v>
      </c>
    </row>
    <row r="286" spans="1:7">
      <c r="G286" s="122" t="s">
        <v>2179</v>
      </c>
    </row>
    <row r="287" spans="1:7">
      <c r="G287" s="122" t="s">
        <v>2185</v>
      </c>
    </row>
    <row r="308" spans="1:6">
      <c r="A308" s="1" t="s">
        <v>271</v>
      </c>
    </row>
    <row r="310" spans="1:6">
      <c r="A310" s="1" t="s">
        <v>2204</v>
      </c>
    </row>
    <row r="312" spans="1:6">
      <c r="F312" s="1" t="s">
        <v>2205</v>
      </c>
    </row>
    <row r="313" spans="1:6">
      <c r="F313" s="1" t="s">
        <v>2206</v>
      </c>
    </row>
    <row r="314" spans="1:6">
      <c r="F314" s="1" t="s">
        <v>2207</v>
      </c>
    </row>
    <row r="315" spans="1:6">
      <c r="F315" s="1" t="s">
        <v>2208</v>
      </c>
    </row>
    <row r="317" spans="1:6">
      <c r="F317" s="1" t="s">
        <v>2209</v>
      </c>
    </row>
    <row r="318" spans="1:6">
      <c r="F318" s="1" t="s">
        <v>2210</v>
      </c>
    </row>
    <row r="320" spans="1:6">
      <c r="F320" s="1" t="s">
        <v>2211</v>
      </c>
    </row>
    <row r="322" spans="1:7" ht="17" thickBot="1">
      <c r="F322" s="1" t="s">
        <v>2212</v>
      </c>
    </row>
    <row r="323" spans="1:7">
      <c r="A323" s="4" t="s">
        <v>1939</v>
      </c>
      <c r="B323" s="5"/>
      <c r="C323" s="5"/>
      <c r="D323" s="6"/>
      <c r="G323" s="1" t="s">
        <v>2213</v>
      </c>
    </row>
    <row r="324" spans="1:7">
      <c r="A324" s="7" t="s">
        <v>2221</v>
      </c>
      <c r="D324" s="8"/>
      <c r="G324" s="1" t="s">
        <v>2214</v>
      </c>
    </row>
    <row r="325" spans="1:7">
      <c r="A325" s="7" t="s">
        <v>2222</v>
      </c>
      <c r="D325" s="8"/>
      <c r="G325" s="1" t="s">
        <v>2215</v>
      </c>
    </row>
    <row r="326" spans="1:7" ht="17" thickBot="1">
      <c r="A326" s="9" t="s">
        <v>2223</v>
      </c>
      <c r="B326" s="10"/>
      <c r="C326" s="10"/>
      <c r="D326" s="11"/>
      <c r="G326" s="1" t="s">
        <v>2216</v>
      </c>
    </row>
    <row r="328" spans="1:7">
      <c r="F328" s="1" t="s">
        <v>2217</v>
      </c>
    </row>
    <row r="329" spans="1:7">
      <c r="F329" s="1" t="s">
        <v>2218</v>
      </c>
    </row>
    <row r="331" spans="1:7">
      <c r="F331" s="1" t="s">
        <v>2219</v>
      </c>
    </row>
    <row r="333" spans="1:7">
      <c r="F333" s="1" t="s">
        <v>2220</v>
      </c>
    </row>
    <row r="335" spans="1:7">
      <c r="F335" s="1" t="s">
        <v>1600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topLeftCell="A147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9" t="s">
        <v>1342</v>
      </c>
      <c r="B4" s="129"/>
      <c r="C4" s="129"/>
      <c r="D4" s="129"/>
      <c r="E4" s="129"/>
      <c r="F4" s="129"/>
      <c r="G4" s="129"/>
      <c r="H4" s="129"/>
    </row>
    <row r="5" spans="1:9" ht="17" thickBot="1"/>
    <row r="6" spans="1:9" ht="17" thickBot="1">
      <c r="A6" s="101" t="s">
        <v>1397</v>
      </c>
      <c r="B6" s="192"/>
      <c r="C6" s="192"/>
      <c r="D6" s="192"/>
      <c r="E6" s="192"/>
      <c r="F6" s="192"/>
      <c r="G6" s="192"/>
      <c r="H6" s="19"/>
      <c r="I6" s="97"/>
    </row>
    <row r="8" spans="1:9">
      <c r="A8" s="1" t="s">
        <v>1361</v>
      </c>
    </row>
    <row r="9" spans="1:9">
      <c r="A9" s="1" t="s">
        <v>1345</v>
      </c>
    </row>
    <row r="10" spans="1:9">
      <c r="A10" s="1" t="s">
        <v>1343</v>
      </c>
    </row>
    <row r="12" spans="1:9">
      <c r="A12" s="1" t="s">
        <v>1346</v>
      </c>
      <c r="E12" s="1" t="s">
        <v>1348</v>
      </c>
    </row>
    <row r="13" spans="1:9">
      <c r="A13" s="1" t="s">
        <v>1347</v>
      </c>
      <c r="E13" s="1" t="s">
        <v>1349</v>
      </c>
    </row>
    <row r="15" spans="1:9">
      <c r="C15" s="21" t="s">
        <v>1344</v>
      </c>
      <c r="G15" s="21" t="s">
        <v>1344</v>
      </c>
    </row>
    <row r="23" spans="1:5">
      <c r="A23" s="1" t="s">
        <v>783</v>
      </c>
      <c r="E23" s="1" t="s">
        <v>783</v>
      </c>
    </row>
    <row r="26" spans="1:5">
      <c r="A26" s="1" t="s">
        <v>1350</v>
      </c>
      <c r="E26" s="1" t="s">
        <v>1352</v>
      </c>
    </row>
    <row r="27" spans="1:5">
      <c r="A27" s="1" t="s">
        <v>1351</v>
      </c>
      <c r="E27" s="1" t="s">
        <v>1353</v>
      </c>
    </row>
    <row r="28" spans="1:5">
      <c r="E28" s="1" t="s">
        <v>1354</v>
      </c>
    </row>
    <row r="29" spans="1:5">
      <c r="E29" s="1" t="s">
        <v>1355</v>
      </c>
    </row>
    <row r="30" spans="1:5">
      <c r="E30" s="1" t="s">
        <v>1356</v>
      </c>
    </row>
    <row r="31" spans="1:5">
      <c r="E31" s="1" t="s">
        <v>1357</v>
      </c>
    </row>
    <row r="32" spans="1:5">
      <c r="E32" s="1" t="s">
        <v>1358</v>
      </c>
    </row>
    <row r="33" spans="1:7">
      <c r="E33" s="1" t="s">
        <v>1359</v>
      </c>
    </row>
    <row r="34" spans="1:7">
      <c r="E34" s="1" t="s">
        <v>1360</v>
      </c>
    </row>
    <row r="36" spans="1:7">
      <c r="A36" s="1" t="s">
        <v>1362</v>
      </c>
    </row>
    <row r="37" spans="1:7">
      <c r="A37" s="1" t="s">
        <v>1363</v>
      </c>
    </row>
    <row r="38" spans="1:7">
      <c r="G38" s="21" t="s">
        <v>1344</v>
      </c>
    </row>
    <row r="40" spans="1:7">
      <c r="C40" s="21" t="s">
        <v>1344</v>
      </c>
    </row>
    <row r="48" spans="1:7">
      <c r="A48" s="1" t="s">
        <v>783</v>
      </c>
      <c r="E48" s="1" t="s">
        <v>783</v>
      </c>
    </row>
    <row r="51" spans="1:7">
      <c r="A51" s="1" t="s">
        <v>1350</v>
      </c>
      <c r="E51" s="1" t="s">
        <v>1364</v>
      </c>
    </row>
    <row r="52" spans="1:7">
      <c r="A52" s="1" t="s">
        <v>1351</v>
      </c>
      <c r="E52" s="1" t="s">
        <v>1365</v>
      </c>
    </row>
    <row r="53" spans="1:7">
      <c r="E53" s="1" t="s">
        <v>1366</v>
      </c>
    </row>
    <row r="54" spans="1:7">
      <c r="E54" s="1" t="s">
        <v>1367</v>
      </c>
    </row>
    <row r="55" spans="1:7">
      <c r="E55" s="1" t="s">
        <v>1368</v>
      </c>
    </row>
    <row r="56" spans="1:7">
      <c r="E56" s="1" t="s">
        <v>1369</v>
      </c>
    </row>
    <row r="57" spans="1:7">
      <c r="E57" s="1" t="s">
        <v>1370</v>
      </c>
    </row>
    <row r="58" spans="1:7">
      <c r="E58" s="1" t="s">
        <v>1371</v>
      </c>
    </row>
    <row r="59" spans="1:7">
      <c r="E59" s="1" t="s">
        <v>1372</v>
      </c>
    </row>
    <row r="61" spans="1:7">
      <c r="A61" s="1" t="s">
        <v>1373</v>
      </c>
    </row>
    <row r="63" spans="1:7">
      <c r="A63" s="1" t="s">
        <v>1374</v>
      </c>
      <c r="E63" s="1" t="s">
        <v>1375</v>
      </c>
    </row>
    <row r="64" spans="1:7">
      <c r="C64" s="21" t="s">
        <v>1344</v>
      </c>
      <c r="G64" s="21" t="s">
        <v>1344</v>
      </c>
    </row>
    <row r="72" spans="1:5">
      <c r="A72" s="1" t="s">
        <v>783</v>
      </c>
      <c r="E72" s="1" t="s">
        <v>783</v>
      </c>
    </row>
    <row r="75" spans="1:5">
      <c r="E75" s="1" t="s">
        <v>1376</v>
      </c>
    </row>
    <row r="76" spans="1:5">
      <c r="E76" s="1" t="s">
        <v>1377</v>
      </c>
    </row>
    <row r="77" spans="1:5">
      <c r="E77" s="1" t="s">
        <v>1378</v>
      </c>
    </row>
    <row r="78" spans="1:5">
      <c r="E78" s="1" t="s">
        <v>1379</v>
      </c>
    </row>
    <row r="79" spans="1:5">
      <c r="E79" s="1" t="s">
        <v>1380</v>
      </c>
    </row>
    <row r="80" spans="1:5">
      <c r="E80" s="1" t="s">
        <v>1381</v>
      </c>
    </row>
    <row r="81" spans="1:9">
      <c r="E81" s="1" t="s">
        <v>1382</v>
      </c>
    </row>
    <row r="82" spans="1:9">
      <c r="E82" s="1" t="s">
        <v>1383</v>
      </c>
    </row>
    <row r="83" spans="1:9">
      <c r="E83" s="1" t="s">
        <v>1384</v>
      </c>
    </row>
    <row r="84" spans="1:9">
      <c r="E84" s="1" t="s">
        <v>1385</v>
      </c>
    </row>
    <row r="85" spans="1:9">
      <c r="E85" s="1" t="s">
        <v>1386</v>
      </c>
    </row>
    <row r="86" spans="1:9" ht="17" thickBot="1"/>
    <row r="87" spans="1:9" ht="17" thickBot="1">
      <c r="A87" s="101" t="s">
        <v>1398</v>
      </c>
      <c r="B87" s="192"/>
      <c r="C87" s="192"/>
      <c r="D87" s="192"/>
      <c r="E87" s="192"/>
      <c r="F87" s="192"/>
      <c r="G87" s="192"/>
      <c r="H87" s="19"/>
      <c r="I87" s="97"/>
    </row>
    <row r="89" spans="1:9">
      <c r="A89" s="1" t="s">
        <v>1387</v>
      </c>
    </row>
    <row r="90" spans="1:9">
      <c r="A90" s="1" t="s">
        <v>1388</v>
      </c>
    </row>
    <row r="92" spans="1:9">
      <c r="A92" s="1" t="s">
        <v>1389</v>
      </c>
      <c r="E92" s="1" t="s">
        <v>1390</v>
      </c>
    </row>
    <row r="93" spans="1:9">
      <c r="A93" s="1" t="s">
        <v>1347</v>
      </c>
    </row>
    <row r="95" spans="1:9">
      <c r="C95" s="21" t="s">
        <v>1344</v>
      </c>
      <c r="G95" s="21" t="s">
        <v>1344</v>
      </c>
    </row>
    <row r="103" spans="1:5">
      <c r="A103" s="1" t="s">
        <v>783</v>
      </c>
      <c r="E103" s="1" t="s">
        <v>783</v>
      </c>
    </row>
    <row r="105" spans="1:5">
      <c r="E105" s="1" t="s">
        <v>1391</v>
      </c>
    </row>
    <row r="106" spans="1:5">
      <c r="E106" s="1" t="s">
        <v>1370</v>
      </c>
    </row>
    <row r="107" spans="1:5">
      <c r="E107" s="1" t="s">
        <v>1371</v>
      </c>
    </row>
    <row r="108" spans="1:5">
      <c r="E108" s="1" t="s">
        <v>1392</v>
      </c>
    </row>
    <row r="110" spans="1:5">
      <c r="A110" s="1" t="s">
        <v>1393</v>
      </c>
      <c r="E110" s="1" t="s">
        <v>1394</v>
      </c>
    </row>
    <row r="111" spans="1:5">
      <c r="A111" s="1" t="s">
        <v>1347</v>
      </c>
    </row>
    <row r="113" spans="1:7">
      <c r="C113" s="21" t="s">
        <v>1344</v>
      </c>
      <c r="G113" s="21" t="s">
        <v>1344</v>
      </c>
    </row>
    <row r="121" spans="1:7">
      <c r="A121" s="1" t="s">
        <v>783</v>
      </c>
      <c r="E121" s="1" t="s">
        <v>783</v>
      </c>
    </row>
    <row r="124" spans="1:7">
      <c r="E124" s="1" t="s">
        <v>1391</v>
      </c>
    </row>
    <row r="125" spans="1:7">
      <c r="E125" s="1" t="s">
        <v>1395</v>
      </c>
    </row>
    <row r="126" spans="1:7">
      <c r="E126" s="1" t="s">
        <v>1396</v>
      </c>
    </row>
    <row r="127" spans="1:7">
      <c r="E127" s="1" t="s">
        <v>1372</v>
      </c>
    </row>
    <row r="128" spans="1:7" ht="17" thickBot="1"/>
    <row r="129" spans="1:9" ht="17" thickBot="1">
      <c r="A129" s="101" t="s">
        <v>1399</v>
      </c>
      <c r="B129" s="192"/>
      <c r="C129" s="192"/>
      <c r="D129" s="192"/>
      <c r="E129" s="192"/>
      <c r="F129" s="192"/>
      <c r="G129" s="192"/>
      <c r="H129" s="19"/>
      <c r="I129" s="97"/>
    </row>
    <row r="131" spans="1:9">
      <c r="A131" s="1" t="s">
        <v>1400</v>
      </c>
    </row>
    <row r="133" spans="1:9">
      <c r="A133" s="1" t="s">
        <v>1401</v>
      </c>
      <c r="F133" s="1" t="s">
        <v>1402</v>
      </c>
    </row>
    <row r="134" spans="1:9">
      <c r="F134" s="1" t="s">
        <v>1403</v>
      </c>
    </row>
    <row r="135" spans="1:9">
      <c r="D135" s="1" t="s">
        <v>1344</v>
      </c>
      <c r="I135" s="1" t="s">
        <v>1344</v>
      </c>
    </row>
    <row r="147" spans="1:9">
      <c r="A147" s="1" t="s">
        <v>783</v>
      </c>
      <c r="F147" s="1" t="s">
        <v>783</v>
      </c>
    </row>
    <row r="149" spans="1:9">
      <c r="A149" s="1" t="s">
        <v>1404</v>
      </c>
      <c r="F149" s="1" t="s">
        <v>1407</v>
      </c>
    </row>
    <row r="150" spans="1:9">
      <c r="A150" s="1" t="s">
        <v>1405</v>
      </c>
      <c r="F150" s="1" t="s">
        <v>1408</v>
      </c>
    </row>
    <row r="151" spans="1:9">
      <c r="A151" s="1" t="s">
        <v>1406</v>
      </c>
      <c r="F151" s="1" t="s">
        <v>1409</v>
      </c>
    </row>
    <row r="152" spans="1:9">
      <c r="F152" s="1" t="s">
        <v>1410</v>
      </c>
    </row>
    <row r="153" spans="1:9">
      <c r="F153" s="1" t="s">
        <v>1411</v>
      </c>
    </row>
    <row r="154" spans="1:9">
      <c r="F154" s="1" t="s">
        <v>1412</v>
      </c>
    </row>
    <row r="155" spans="1:9">
      <c r="F155" s="1" t="s">
        <v>1413</v>
      </c>
    </row>
    <row r="156" spans="1:9">
      <c r="F156" s="1" t="s">
        <v>1414</v>
      </c>
    </row>
    <row r="157" spans="1:9" ht="17" thickBot="1"/>
    <row r="158" spans="1:9" ht="17" thickBot="1">
      <c r="A158" s="101" t="s">
        <v>1415</v>
      </c>
      <c r="B158" s="192"/>
      <c r="C158" s="192"/>
      <c r="D158" s="192"/>
      <c r="E158" s="192"/>
      <c r="F158" s="192"/>
      <c r="G158" s="192"/>
      <c r="H158" s="19"/>
      <c r="I158" s="97"/>
    </row>
    <row r="160" spans="1:9">
      <c r="A160" s="1" t="s">
        <v>1416</v>
      </c>
      <c r="F160" s="1" t="s">
        <v>1417</v>
      </c>
    </row>
    <row r="162" spans="1:9">
      <c r="D162" s="1" t="s">
        <v>1344</v>
      </c>
      <c r="I162" s="1" t="s">
        <v>1344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54" t="s">
        <v>2012</v>
      </c>
      <c r="B1" s="254"/>
      <c r="C1" s="254"/>
      <c r="D1" s="254"/>
      <c r="E1" s="254"/>
      <c r="F1" s="254"/>
      <c r="G1" s="254"/>
      <c r="H1" s="254"/>
    </row>
    <row r="3" spans="1:8">
      <c r="A3" s="12" t="s">
        <v>2013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2020</v>
      </c>
      <c r="B5" s="12"/>
      <c r="C5" s="12"/>
      <c r="D5" s="12"/>
      <c r="E5" s="12"/>
      <c r="F5" s="12"/>
      <c r="G5" s="12"/>
      <c r="H5" s="12"/>
    </row>
    <row r="6" spans="1:8">
      <c r="A6" s="1" t="s">
        <v>2014</v>
      </c>
    </row>
    <row r="19" spans="1:10">
      <c r="A19" s="1" t="s">
        <v>2015</v>
      </c>
    </row>
    <row r="20" spans="1:10">
      <c r="A20" s="1" t="s">
        <v>2016</v>
      </c>
    </row>
    <row r="21" spans="1:10">
      <c r="A21" s="1" t="s">
        <v>2017</v>
      </c>
    </row>
    <row r="22" spans="1:10">
      <c r="A22" s="1" t="s">
        <v>2018</v>
      </c>
    </row>
    <row r="23" spans="1:10">
      <c r="A23" s="1" t="s">
        <v>2019</v>
      </c>
    </row>
    <row r="25" spans="1:10">
      <c r="A25" s="12" t="s">
        <v>2021</v>
      </c>
    </row>
    <row r="26" spans="1:10">
      <c r="A26" s="1" t="s">
        <v>2022</v>
      </c>
      <c r="B26" s="1" t="s">
        <v>2023</v>
      </c>
      <c r="F26" s="1" t="s">
        <v>2026</v>
      </c>
      <c r="G26" s="1" t="s">
        <v>2027</v>
      </c>
      <c r="J26" s="1" t="s">
        <v>2043</v>
      </c>
    </row>
    <row r="27" spans="1:10">
      <c r="B27" s="1" t="s">
        <v>2024</v>
      </c>
    </row>
    <row r="28" spans="1:10">
      <c r="B28" s="1" t="s">
        <v>2025</v>
      </c>
    </row>
    <row r="29" spans="1:10">
      <c r="B29" s="1" t="s">
        <v>2048</v>
      </c>
    </row>
    <row r="31" spans="1:10">
      <c r="A31" s="1" t="s">
        <v>2022</v>
      </c>
      <c r="B31" s="1" t="s">
        <v>2044</v>
      </c>
      <c r="F31" s="1" t="s">
        <v>2026</v>
      </c>
      <c r="G31" s="1" t="s">
        <v>2049</v>
      </c>
    </row>
    <row r="32" spans="1:10">
      <c r="B32" s="1" t="s">
        <v>2045</v>
      </c>
    </row>
    <row r="33" spans="1:8">
      <c r="B33" s="1" t="s">
        <v>2046</v>
      </c>
    </row>
    <row r="34" spans="1:8">
      <c r="B34" s="1" t="s">
        <v>2047</v>
      </c>
    </row>
    <row r="36" spans="1:8">
      <c r="A36" s="12" t="s">
        <v>2028</v>
      </c>
    </row>
    <row r="37" spans="1:8">
      <c r="B37" s="1" t="s">
        <v>2029</v>
      </c>
    </row>
    <row r="39" spans="1:8">
      <c r="B39" s="1" t="s">
        <v>1347</v>
      </c>
      <c r="C39" s="1" t="s">
        <v>2030</v>
      </c>
      <c r="G39" s="1" t="s">
        <v>2032</v>
      </c>
      <c r="H39" s="1" t="s">
        <v>2033</v>
      </c>
    </row>
    <row r="40" spans="1:8">
      <c r="C40" s="1" t="s">
        <v>2031</v>
      </c>
      <c r="H40" s="1" t="s">
        <v>2034</v>
      </c>
    </row>
    <row r="42" spans="1:8">
      <c r="B42" s="1" t="s">
        <v>2035</v>
      </c>
    </row>
    <row r="44" spans="1:8">
      <c r="B44" s="1" t="s">
        <v>1347</v>
      </c>
      <c r="C44" s="1" t="s">
        <v>2036</v>
      </c>
      <c r="G44" s="1" t="s">
        <v>2032</v>
      </c>
      <c r="H44" s="1" t="s">
        <v>2038</v>
      </c>
    </row>
    <row r="45" spans="1:8">
      <c r="C45" s="1" t="s">
        <v>2037</v>
      </c>
      <c r="H45" s="1" t="s">
        <v>2037</v>
      </c>
    </row>
    <row r="47" spans="1:8">
      <c r="B47" s="1" t="s">
        <v>2039</v>
      </c>
    </row>
    <row r="48" spans="1:8">
      <c r="B48" s="1" t="s">
        <v>1347</v>
      </c>
      <c r="C48" s="1" t="s">
        <v>2040</v>
      </c>
      <c r="G48" s="1" t="s">
        <v>2032</v>
      </c>
      <c r="H48" s="1" t="s">
        <v>2040</v>
      </c>
    </row>
    <row r="49" spans="1:8">
      <c r="C49" s="1" t="s">
        <v>2041</v>
      </c>
      <c r="H49" s="1" t="s">
        <v>2042</v>
      </c>
    </row>
    <row r="51" spans="1:8">
      <c r="A51" s="12" t="s">
        <v>2050</v>
      </c>
    </row>
    <row r="53" spans="1:8">
      <c r="B53" s="1" t="s">
        <v>2052</v>
      </c>
      <c r="F53" s="1" t="s">
        <v>2051</v>
      </c>
    </row>
    <row r="54" spans="1:8">
      <c r="F54" s="1" t="s">
        <v>2053</v>
      </c>
    </row>
    <row r="56" spans="1:8">
      <c r="B56" s="1" t="s">
        <v>2054</v>
      </c>
      <c r="F56" s="1" t="s">
        <v>2055</v>
      </c>
    </row>
    <row r="58" spans="1:8">
      <c r="A58" s="12" t="s">
        <v>2056</v>
      </c>
    </row>
    <row r="60" spans="1:8">
      <c r="B60" s="1" t="s">
        <v>2057</v>
      </c>
      <c r="F60" s="1" t="s">
        <v>2058</v>
      </c>
    </row>
    <row r="61" spans="1:8">
      <c r="F61" s="1" t="s">
        <v>2059</v>
      </c>
    </row>
    <row r="62" spans="1:8">
      <c r="F62" s="1" t="s">
        <v>2060</v>
      </c>
    </row>
    <row r="63" spans="1:8">
      <c r="F63" s="1" t="s">
        <v>2061</v>
      </c>
    </row>
    <row r="65" spans="1:6">
      <c r="B65" s="1" t="s">
        <v>2062</v>
      </c>
      <c r="F65" s="1" t="s">
        <v>2063</v>
      </c>
    </row>
    <row r="66" spans="1:6">
      <c r="F66" s="1" t="s">
        <v>2064</v>
      </c>
    </row>
    <row r="67" spans="1:6">
      <c r="F67" s="1" t="s">
        <v>2059</v>
      </c>
    </row>
    <row r="68" spans="1:6">
      <c r="F68" s="1" t="s">
        <v>2065</v>
      </c>
    </row>
    <row r="69" spans="1:6">
      <c r="F69" s="1" t="s">
        <v>2066</v>
      </c>
    </row>
    <row r="71" spans="1:6">
      <c r="A71" s="12" t="s">
        <v>2067</v>
      </c>
    </row>
    <row r="73" spans="1:6">
      <c r="B73" s="1" t="s">
        <v>2068</v>
      </c>
    </row>
    <row r="74" spans="1:6">
      <c r="B74" s="1" t="s">
        <v>2069</v>
      </c>
    </row>
    <row r="75" spans="1:6">
      <c r="A75" s="1" t="s">
        <v>2070</v>
      </c>
    </row>
    <row r="79" spans="1:6">
      <c r="A79" s="1" t="s">
        <v>2071</v>
      </c>
    </row>
    <row r="82" spans="1:1">
      <c r="A82" s="1" t="s">
        <v>2072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M247"/>
  <sheetViews>
    <sheetView rightToLeft="1" topLeftCell="A229" zoomScale="282" zoomScaleNormal="190" workbookViewId="0">
      <selection activeCell="I9" sqref="I9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25" t="s">
        <v>28</v>
      </c>
    </row>
    <row r="26" spans="1:6">
      <c r="B26" s="14"/>
      <c r="C26" s="14" t="s">
        <v>23</v>
      </c>
      <c r="D26" s="225" t="s">
        <v>23</v>
      </c>
      <c r="E26" s="15" t="s">
        <v>27</v>
      </c>
      <c r="F26" s="224" t="s">
        <v>27</v>
      </c>
    </row>
    <row r="27" spans="1:6">
      <c r="B27" s="14" t="s">
        <v>21</v>
      </c>
      <c r="C27" s="14" t="s">
        <v>22</v>
      </c>
      <c r="D27" s="225" t="s">
        <v>24</v>
      </c>
      <c r="E27" s="15" t="s">
        <v>22</v>
      </c>
      <c r="F27" s="224" t="s">
        <v>24</v>
      </c>
    </row>
    <row r="28" spans="1:6">
      <c r="B28" s="14">
        <v>1</v>
      </c>
      <c r="C28" s="14">
        <v>20</v>
      </c>
      <c r="D28" s="225">
        <v>50</v>
      </c>
      <c r="E28" s="224">
        <f>C28</f>
        <v>20</v>
      </c>
      <c r="F28" s="224">
        <f>D28</f>
        <v>50</v>
      </c>
    </row>
    <row r="29" spans="1:6">
      <c r="B29" s="14">
        <v>2</v>
      </c>
      <c r="C29" s="14">
        <v>38</v>
      </c>
      <c r="D29" s="225">
        <v>95</v>
      </c>
      <c r="E29" s="224">
        <f>38-20</f>
        <v>18</v>
      </c>
      <c r="F29" s="224">
        <f>95-50</f>
        <v>45</v>
      </c>
    </row>
    <row r="30" spans="1:6">
      <c r="B30" s="14">
        <v>3</v>
      </c>
      <c r="C30" s="14">
        <v>54</v>
      </c>
      <c r="D30" s="225">
        <v>135</v>
      </c>
      <c r="E30" s="224">
        <f>C30-C29</f>
        <v>16</v>
      </c>
      <c r="F30" s="224">
        <f>D30-D29</f>
        <v>40</v>
      </c>
    </row>
    <row r="31" spans="1:6">
      <c r="B31" s="14">
        <v>4</v>
      </c>
      <c r="C31" s="14">
        <v>68</v>
      </c>
      <c r="D31" s="225">
        <v>170</v>
      </c>
      <c r="E31" s="224">
        <f>C31-C30</f>
        <v>14</v>
      </c>
      <c r="F31" s="224">
        <f t="shared" ref="F31:F34" si="0">D31-D30</f>
        <v>35</v>
      </c>
    </row>
    <row r="32" spans="1:6">
      <c r="B32" s="14">
        <v>5</v>
      </c>
      <c r="C32" s="14">
        <v>80</v>
      </c>
      <c r="D32" s="225">
        <v>200</v>
      </c>
      <c r="E32" s="224">
        <f t="shared" ref="E32:E34" si="1">C32-C31</f>
        <v>12</v>
      </c>
      <c r="F32" s="224">
        <f t="shared" si="0"/>
        <v>30</v>
      </c>
    </row>
    <row r="33" spans="1:9">
      <c r="B33" s="14">
        <v>6</v>
      </c>
      <c r="C33" s="14">
        <v>90</v>
      </c>
      <c r="D33" s="225">
        <v>225</v>
      </c>
      <c r="E33" s="224">
        <f t="shared" si="1"/>
        <v>10</v>
      </c>
      <c r="F33" s="224">
        <f t="shared" si="0"/>
        <v>25</v>
      </c>
    </row>
    <row r="34" spans="1:9">
      <c r="B34" s="14">
        <v>7</v>
      </c>
      <c r="C34" s="14">
        <v>98</v>
      </c>
      <c r="D34" s="225">
        <v>245</v>
      </c>
      <c r="E34" s="224">
        <f t="shared" si="1"/>
        <v>8</v>
      </c>
      <c r="F34" s="224">
        <f t="shared" si="0"/>
        <v>20</v>
      </c>
    </row>
    <row r="36" spans="1:9">
      <c r="A36" s="16" t="s">
        <v>31</v>
      </c>
    </row>
    <row r="37" spans="1:9">
      <c r="I37" s="1" t="s">
        <v>2226</v>
      </c>
    </row>
    <row r="38" spans="1:9">
      <c r="A38" s="1" t="s">
        <v>32</v>
      </c>
      <c r="I38" s="1" t="s">
        <v>2227</v>
      </c>
    </row>
    <row r="39" spans="1:9">
      <c r="A39" s="1" t="s">
        <v>33</v>
      </c>
      <c r="I39" s="1" t="s">
        <v>2228</v>
      </c>
    </row>
    <row r="40" spans="1:9">
      <c r="A40" s="1" t="s">
        <v>34</v>
      </c>
      <c r="I40" s="1" t="s">
        <v>2229</v>
      </c>
    </row>
    <row r="41" spans="1:9">
      <c r="A41" s="1" t="s">
        <v>40</v>
      </c>
      <c r="I41" s="1" t="s">
        <v>2230</v>
      </c>
    </row>
    <row r="42" spans="1:9">
      <c r="A42" s="1" t="s">
        <v>41</v>
      </c>
      <c r="I42" s="1" t="s">
        <v>2231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26">
        <v>0</v>
      </c>
      <c r="E49" s="224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26">
        <f t="shared" ref="D50:D56" si="2">H50</f>
        <v>20</v>
      </c>
      <c r="E50" s="224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26">
        <f t="shared" si="2"/>
        <v>38</v>
      </c>
      <c r="E51" s="224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26">
        <f t="shared" si="2"/>
        <v>54</v>
      </c>
      <c r="E52" s="224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26">
        <f t="shared" si="2"/>
        <v>68</v>
      </c>
      <c r="E53" s="224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26">
        <f t="shared" si="2"/>
        <v>80</v>
      </c>
      <c r="E54" s="224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26">
        <f t="shared" si="2"/>
        <v>90</v>
      </c>
      <c r="E55" s="224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26">
        <f t="shared" si="2"/>
        <v>98</v>
      </c>
      <c r="E56" s="224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9" t="s">
        <v>2238</v>
      </c>
    </row>
    <row r="74" spans="1:10">
      <c r="A74" s="18" t="s">
        <v>2232</v>
      </c>
      <c r="B74" s="12"/>
      <c r="C74" s="12"/>
      <c r="D74" s="12"/>
      <c r="E74" s="12"/>
      <c r="J74" s="1" t="s">
        <v>2233</v>
      </c>
    </row>
    <row r="75" spans="1:10">
      <c r="A75" s="1" t="s">
        <v>53</v>
      </c>
      <c r="J75" s="1" t="s">
        <v>2234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2235</v>
      </c>
    </row>
    <row r="77" spans="1:10">
      <c r="A77" s="1" t="s">
        <v>55</v>
      </c>
      <c r="J77" s="1" t="s">
        <v>2236</v>
      </c>
    </row>
    <row r="78" spans="1:10">
      <c r="A78" s="1" t="s">
        <v>56</v>
      </c>
      <c r="J78" s="1" t="s">
        <v>2237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2238</v>
      </c>
      <c r="K89" s="5"/>
      <c r="L89" s="5"/>
      <c r="M89" s="6"/>
    </row>
    <row r="90" spans="1:13">
      <c r="A90" s="1" t="s">
        <v>66</v>
      </c>
      <c r="J90" s="7" t="s">
        <v>2239</v>
      </c>
      <c r="M90" s="8"/>
    </row>
    <row r="91" spans="1:13">
      <c r="A91" s="1" t="s">
        <v>67</v>
      </c>
      <c r="J91" s="7" t="s">
        <v>2240</v>
      </c>
      <c r="M91" s="8"/>
    </row>
    <row r="92" spans="1:13">
      <c r="A92" s="1" t="s">
        <v>68</v>
      </c>
      <c r="J92" s="7" t="s">
        <v>2241</v>
      </c>
      <c r="M92" s="8"/>
    </row>
    <row r="93" spans="1:13">
      <c r="J93" s="7" t="s">
        <v>2242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2243</v>
      </c>
      <c r="M94" s="8"/>
    </row>
    <row r="95" spans="1:13">
      <c r="B95" s="1" t="s">
        <v>72</v>
      </c>
      <c r="F95" s="1" t="s">
        <v>73</v>
      </c>
      <c r="J95" s="7" t="s">
        <v>2244</v>
      </c>
      <c r="M95" s="8"/>
    </row>
    <row r="96" spans="1:13" ht="17" thickBot="1">
      <c r="J96" s="9" t="s">
        <v>2245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2246</v>
      </c>
    </row>
    <row r="99" spans="1:13">
      <c r="B99" s="1" t="s">
        <v>77</v>
      </c>
      <c r="J99" s="1" t="s">
        <v>2247</v>
      </c>
    </row>
    <row r="100" spans="1:13">
      <c r="J100" s="1" t="s">
        <v>2248</v>
      </c>
    </row>
    <row r="101" spans="1:13">
      <c r="B101" s="1" t="s">
        <v>78</v>
      </c>
      <c r="J101" s="1" t="s">
        <v>2249</v>
      </c>
    </row>
    <row r="102" spans="1:13">
      <c r="F102" s="1" t="s">
        <v>79</v>
      </c>
      <c r="J102" s="1" t="s">
        <v>2250</v>
      </c>
    </row>
    <row r="103" spans="1:13">
      <c r="J103" s="1" t="s">
        <v>2251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2253</v>
      </c>
      <c r="M104" s="1" t="s">
        <v>2252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2254</v>
      </c>
      <c r="M105" s="1" t="s">
        <v>2255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2256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41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41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2257</v>
      </c>
    </row>
    <row r="176" spans="1:8">
      <c r="A176" s="1" t="s">
        <v>114</v>
      </c>
    </row>
    <row r="177" spans="1:9">
      <c r="A177" s="1" t="s">
        <v>115</v>
      </c>
      <c r="F177" s="12" t="s">
        <v>2258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81</v>
      </c>
    </row>
    <row r="195" spans="1:10">
      <c r="A195" s="12" t="s">
        <v>126</v>
      </c>
    </row>
    <row r="196" spans="1:10">
      <c r="A196" s="1" t="s">
        <v>127</v>
      </c>
      <c r="F196" s="1" t="s">
        <v>125</v>
      </c>
    </row>
    <row r="197" spans="1:10">
      <c r="A197" s="1" t="s">
        <v>128</v>
      </c>
    </row>
    <row r="198" spans="1:10">
      <c r="A198" s="1" t="s">
        <v>129</v>
      </c>
    </row>
    <row r="199" spans="1:10" ht="17" thickBot="1"/>
    <row r="200" spans="1:10">
      <c r="B200" s="242">
        <f>40/(12)</f>
        <v>3.3333333333333335</v>
      </c>
      <c r="G200" s="36" t="s">
        <v>132</v>
      </c>
      <c r="H200" s="5"/>
      <c r="I200" s="5"/>
      <c r="J200" s="6"/>
    </row>
    <row r="201" spans="1:10" ht="17" thickBot="1">
      <c r="B201" s="242"/>
      <c r="G201" s="38" t="s">
        <v>133</v>
      </c>
      <c r="H201" s="10"/>
      <c r="I201" s="10"/>
      <c r="J201" s="11"/>
    </row>
    <row r="203" spans="1:10">
      <c r="A203" s="54" t="s">
        <v>130</v>
      </c>
      <c r="G203" s="18" t="s">
        <v>2259</v>
      </c>
      <c r="H203" s="18"/>
      <c r="I203" s="18"/>
      <c r="J203" s="18"/>
    </row>
    <row r="204" spans="1:10">
      <c r="A204" s="1" t="s">
        <v>131</v>
      </c>
      <c r="G204" s="18" t="s">
        <v>2260</v>
      </c>
      <c r="H204" s="18"/>
      <c r="I204" s="18"/>
      <c r="J204" s="18"/>
    </row>
    <row r="205" spans="1:10">
      <c r="A205" s="1" t="s">
        <v>134</v>
      </c>
    </row>
    <row r="207" spans="1:10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43">
        <f>1/G242</f>
        <v>0.72</v>
      </c>
    </row>
    <row r="247" spans="1:7">
      <c r="G247" s="243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topLeftCell="A202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2261</v>
      </c>
    </row>
    <row r="14" spans="1:8">
      <c r="A14" s="1" t="s">
        <v>155</v>
      </c>
    </row>
    <row r="16" spans="1:8">
      <c r="C16" s="24" t="s">
        <v>2262</v>
      </c>
      <c r="D16" s="24" t="s">
        <v>2264</v>
      </c>
      <c r="F16" s="1" t="s">
        <v>2266</v>
      </c>
    </row>
    <row r="17" spans="1:10">
      <c r="C17" s="24" t="s">
        <v>2263</v>
      </c>
      <c r="D17" s="24" t="s">
        <v>2265</v>
      </c>
      <c r="F17" s="1" t="s">
        <v>2267</v>
      </c>
    </row>
    <row r="18" spans="1:10">
      <c r="B18" s="227"/>
      <c r="C18" s="24" t="s">
        <v>124</v>
      </c>
      <c r="D18" s="24" t="s">
        <v>125</v>
      </c>
      <c r="F18" s="1" t="s">
        <v>2268</v>
      </c>
    </row>
    <row r="19" spans="1:10">
      <c r="A19" s="1" t="s">
        <v>2271</v>
      </c>
      <c r="B19" s="227" t="s">
        <v>156</v>
      </c>
      <c r="C19" s="24">
        <v>200</v>
      </c>
      <c r="D19" s="24">
        <v>100</v>
      </c>
      <c r="F19" s="1" t="s">
        <v>2269</v>
      </c>
    </row>
    <row r="20" spans="1:10">
      <c r="A20" s="1" t="s">
        <v>2272</v>
      </c>
      <c r="B20" s="227" t="s">
        <v>157</v>
      </c>
      <c r="C20" s="24">
        <v>10</v>
      </c>
      <c r="D20" s="24">
        <v>20</v>
      </c>
      <c r="F20" s="1" t="s">
        <v>2270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2273</v>
      </c>
    </row>
    <row r="27" spans="1:10">
      <c r="B27" s="1" t="s">
        <v>2274</v>
      </c>
    </row>
    <row r="28" spans="1:10">
      <c r="A28" s="1" t="s">
        <v>160</v>
      </c>
      <c r="B28" s="1" t="s">
        <v>159</v>
      </c>
    </row>
    <row r="29" spans="1:10">
      <c r="B29" s="1" t="s">
        <v>2284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2285</v>
      </c>
    </row>
    <row r="33" spans="1:14">
      <c r="D33" s="21"/>
      <c r="N33" s="21"/>
    </row>
    <row r="34" spans="1:14">
      <c r="A34" s="228"/>
      <c r="B34" s="229" t="s">
        <v>2275</v>
      </c>
      <c r="C34" s="229" t="s">
        <v>2277</v>
      </c>
      <c r="D34" s="21"/>
      <c r="J34" s="228"/>
      <c r="K34" s="229" t="s">
        <v>2275</v>
      </c>
      <c r="L34" s="229" t="s">
        <v>2277</v>
      </c>
      <c r="N34" s="21"/>
    </row>
    <row r="35" spans="1:14">
      <c r="A35" s="233" t="s">
        <v>158</v>
      </c>
      <c r="B35" s="230" t="s">
        <v>2276</v>
      </c>
      <c r="C35" s="230" t="s">
        <v>2276</v>
      </c>
      <c r="D35" s="21"/>
      <c r="J35" s="233" t="s">
        <v>158</v>
      </c>
      <c r="K35" s="230" t="s">
        <v>2276</v>
      </c>
      <c r="L35" s="230" t="s">
        <v>2276</v>
      </c>
      <c r="N35" s="21"/>
    </row>
    <row r="36" spans="1:14">
      <c r="A36" s="229"/>
      <c r="B36" s="228">
        <v>200</v>
      </c>
      <c r="C36" s="228">
        <v>100</v>
      </c>
      <c r="D36" s="21"/>
      <c r="J36" s="229"/>
      <c r="K36" s="228">
        <v>10</v>
      </c>
      <c r="L36" s="228">
        <v>20</v>
      </c>
      <c r="N36" s="21"/>
    </row>
    <row r="37" spans="1:14">
      <c r="A37" s="229" t="s">
        <v>177</v>
      </c>
      <c r="B37" s="228">
        <v>500</v>
      </c>
      <c r="C37" s="228">
        <v>500</v>
      </c>
      <c r="D37" s="21"/>
      <c r="J37" s="229" t="s">
        <v>177</v>
      </c>
      <c r="K37" s="228">
        <v>100</v>
      </c>
      <c r="L37" s="228">
        <v>100</v>
      </c>
      <c r="N37" s="21"/>
    </row>
    <row r="38" spans="1:14">
      <c r="A38" s="21" t="s">
        <v>2278</v>
      </c>
      <c r="B38" s="231">
        <f>500*200</f>
        <v>100000</v>
      </c>
      <c r="C38" s="232">
        <f>500*100</f>
        <v>50000</v>
      </c>
      <c r="D38" s="21"/>
      <c r="J38" s="21" t="s">
        <v>2278</v>
      </c>
      <c r="K38" s="231">
        <f>K36*K37</f>
        <v>1000</v>
      </c>
      <c r="L38" s="232">
        <f>L36*L37</f>
        <v>2000</v>
      </c>
      <c r="N38" s="21"/>
    </row>
    <row r="39" spans="1:14">
      <c r="A39" s="21"/>
      <c r="B39" s="231" t="s">
        <v>179</v>
      </c>
      <c r="C39" s="232" t="s">
        <v>81</v>
      </c>
      <c r="D39" s="21"/>
      <c r="J39" s="21"/>
      <c r="K39" s="231" t="s">
        <v>179</v>
      </c>
      <c r="L39" s="232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2280</v>
      </c>
      <c r="C42" s="1" t="s">
        <v>2279</v>
      </c>
      <c r="J42" s="1" t="s">
        <v>2280</v>
      </c>
      <c r="L42" s="1" t="s">
        <v>2279</v>
      </c>
    </row>
    <row r="43" spans="1:14">
      <c r="C43" s="1" t="s">
        <v>2281</v>
      </c>
      <c r="L43" s="1" t="s">
        <v>2286</v>
      </c>
    </row>
    <row r="44" spans="1:14">
      <c r="A44" s="1" t="s">
        <v>2282</v>
      </c>
      <c r="J44" s="1" t="s">
        <v>2287</v>
      </c>
    </row>
    <row r="46" spans="1:14">
      <c r="A46" s="41" t="s">
        <v>164</v>
      </c>
      <c r="J46" s="41" t="s">
        <v>164</v>
      </c>
    </row>
    <row r="47" spans="1:14">
      <c r="C47" s="1" t="s">
        <v>2283</v>
      </c>
    </row>
    <row r="48" spans="1:14">
      <c r="L48" s="1" t="s">
        <v>2288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10"/>
    </row>
    <row r="56" spans="1:13">
      <c r="A56" s="210"/>
    </row>
    <row r="57" spans="1:13">
      <c r="A57" s="210"/>
      <c r="I57" s="1" t="s">
        <v>2289</v>
      </c>
    </row>
    <row r="58" spans="1:13">
      <c r="A58" s="210"/>
      <c r="B58" s="21"/>
      <c r="I58" s="1" t="s">
        <v>2290</v>
      </c>
    </row>
    <row r="59" spans="1:13">
      <c r="A59" s="210"/>
      <c r="B59" s="21"/>
      <c r="M59" s="1" t="s">
        <v>2291</v>
      </c>
    </row>
    <row r="60" spans="1:13">
      <c r="A60" s="210"/>
      <c r="B60" s="21"/>
      <c r="M60" s="1" t="s">
        <v>2292</v>
      </c>
    </row>
    <row r="61" spans="1:13">
      <c r="A61" s="210"/>
      <c r="B61" s="21"/>
    </row>
    <row r="62" spans="1:13">
      <c r="A62" s="210"/>
      <c r="B62" s="21"/>
      <c r="I62" s="1" t="s">
        <v>2293</v>
      </c>
    </row>
    <row r="63" spans="1:13">
      <c r="A63" s="210"/>
      <c r="B63" s="21"/>
      <c r="I63" s="1" t="s">
        <v>2294</v>
      </c>
    </row>
    <row r="64" spans="1:13">
      <c r="A64" s="210"/>
      <c r="B64" s="21"/>
      <c r="I64" s="1" t="s">
        <v>2295</v>
      </c>
    </row>
    <row r="65" spans="1:9">
      <c r="A65" s="210"/>
      <c r="I65" s="1" t="s">
        <v>2296</v>
      </c>
    </row>
    <row r="66" spans="1:9">
      <c r="A66" s="210"/>
      <c r="I66" s="1" t="s">
        <v>2297</v>
      </c>
    </row>
    <row r="67" spans="1:9">
      <c r="A67" s="210"/>
      <c r="I67" s="1" t="s">
        <v>2298</v>
      </c>
    </row>
    <row r="68" spans="1:9">
      <c r="A68" s="210"/>
      <c r="I68" s="1" t="s">
        <v>2299</v>
      </c>
    </row>
    <row r="69" spans="1:9">
      <c r="A69" s="210"/>
      <c r="I69" s="1" t="s">
        <v>2300</v>
      </c>
    </row>
    <row r="70" spans="1:9">
      <c r="A70" s="210"/>
    </row>
    <row r="71" spans="1:9">
      <c r="A71" s="210"/>
      <c r="I71" s="1" t="s">
        <v>2301</v>
      </c>
    </row>
    <row r="72" spans="1:9">
      <c r="A72" s="210"/>
      <c r="I72" s="1" t="s">
        <v>2302</v>
      </c>
    </row>
    <row r="73" spans="1:9">
      <c r="A73" s="210"/>
    </row>
    <row r="74" spans="1:9">
      <c r="A74" s="210"/>
      <c r="I74" s="1" t="s">
        <v>2303</v>
      </c>
    </row>
    <row r="75" spans="1:9">
      <c r="A75" s="210"/>
    </row>
    <row r="76" spans="1:9">
      <c r="A76" s="210"/>
    </row>
    <row r="77" spans="1:9">
      <c r="A77" s="210"/>
    </row>
    <row r="78" spans="1:9">
      <c r="A78" s="210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25">
        <v>20</v>
      </c>
      <c r="D115" s="225">
        <f>C115*B115</f>
        <v>2000</v>
      </c>
      <c r="F115" s="224">
        <f>H115/G115</f>
        <v>10</v>
      </c>
      <c r="G115" s="225">
        <v>100</v>
      </c>
      <c r="H115" s="225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2304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2305</v>
      </c>
    </row>
    <row r="149" spans="1:8">
      <c r="A149" s="1" t="s">
        <v>2307</v>
      </c>
      <c r="G149" s="1" t="s">
        <v>2306</v>
      </c>
    </row>
    <row r="150" spans="1:8">
      <c r="A150" s="1" t="s">
        <v>2308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2309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2310</v>
      </c>
    </row>
    <row r="202" spans="1:10">
      <c r="A202" s="1" t="s">
        <v>2311</v>
      </c>
      <c r="J202" s="1" t="s">
        <v>2314</v>
      </c>
    </row>
    <row r="203" spans="1:10">
      <c r="A203" s="1" t="s">
        <v>2312</v>
      </c>
      <c r="J203" s="1" t="s">
        <v>2315</v>
      </c>
    </row>
    <row r="204" spans="1:10">
      <c r="J204" s="1" t="s">
        <v>2316</v>
      </c>
    </row>
    <row r="205" spans="1:10">
      <c r="B205" s="21" t="s">
        <v>238</v>
      </c>
      <c r="C205" s="21" t="s">
        <v>125</v>
      </c>
      <c r="J205" s="1" t="s">
        <v>2317</v>
      </c>
    </row>
    <row r="206" spans="1:10">
      <c r="D206" s="64">
        <v>1000</v>
      </c>
      <c r="E206" s="21">
        <v>500</v>
      </c>
      <c r="J206" s="1" t="s">
        <v>2318</v>
      </c>
    </row>
    <row r="207" spans="1:10">
      <c r="J207" s="1" t="s">
        <v>2319</v>
      </c>
    </row>
    <row r="208" spans="1:10">
      <c r="A208" s="12" t="s">
        <v>2313</v>
      </c>
      <c r="J208" s="1" t="s">
        <v>2320</v>
      </c>
    </row>
    <row r="209" spans="1:11">
      <c r="J209" s="1" t="s">
        <v>2321</v>
      </c>
    </row>
    <row r="210" spans="1:11">
      <c r="A210" s="1" t="s">
        <v>239</v>
      </c>
      <c r="J210" s="1" t="s">
        <v>2322</v>
      </c>
    </row>
    <row r="211" spans="1:11">
      <c r="A211" s="1" t="s">
        <v>240</v>
      </c>
    </row>
    <row r="212" spans="1:11">
      <c r="A212" s="1" t="s">
        <v>241</v>
      </c>
      <c r="J212" s="1" t="s">
        <v>2323</v>
      </c>
    </row>
    <row r="213" spans="1:11">
      <c r="E213" s="1" t="s">
        <v>242</v>
      </c>
      <c r="J213" s="1" t="s">
        <v>2324</v>
      </c>
    </row>
    <row r="214" spans="1:11">
      <c r="E214" s="1" t="s">
        <v>243</v>
      </c>
      <c r="J214" s="1" t="s">
        <v>2322</v>
      </c>
    </row>
    <row r="215" spans="1:11">
      <c r="E215" s="1" t="s">
        <v>244</v>
      </c>
      <c r="J215" s="1" t="s">
        <v>2325</v>
      </c>
    </row>
    <row r="216" spans="1:11">
      <c r="J216" s="1" t="s">
        <v>2326</v>
      </c>
    </row>
    <row r="217" spans="1:11">
      <c r="A217" s="12" t="s">
        <v>245</v>
      </c>
      <c r="J217" s="1" t="s">
        <v>2319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2329</v>
      </c>
    </row>
    <row r="224" spans="1:11">
      <c r="A224" s="1" t="s">
        <v>2327</v>
      </c>
      <c r="K224" s="1" t="s">
        <v>2330</v>
      </c>
    </row>
    <row r="225" spans="1:11">
      <c r="B225" s="1" t="s">
        <v>2328</v>
      </c>
      <c r="K225" s="1" t="s">
        <v>2331</v>
      </c>
    </row>
    <row r="226" spans="1:11">
      <c r="K226" s="1" t="s">
        <v>2332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2333</v>
      </c>
    </row>
    <row r="229" spans="1:11">
      <c r="F229" s="70" t="s">
        <v>252</v>
      </c>
      <c r="G229" s="71"/>
      <c r="H229" s="71"/>
      <c r="I229" s="72"/>
      <c r="K229" s="1" t="s">
        <v>2334</v>
      </c>
    </row>
    <row r="230" spans="1:11">
      <c r="F230" s="73"/>
      <c r="G230" s="74">
        <v>1000</v>
      </c>
      <c r="H230" s="75" t="s">
        <v>253</v>
      </c>
      <c r="I230" s="76"/>
      <c r="K230" s="1" t="s">
        <v>2335</v>
      </c>
    </row>
    <row r="231" spans="1:11">
      <c r="K231" s="1" t="s">
        <v>2336</v>
      </c>
    </row>
    <row r="232" spans="1:11">
      <c r="B232" s="21" t="s">
        <v>125</v>
      </c>
      <c r="F232" s="1" t="s">
        <v>254</v>
      </c>
      <c r="K232" s="1" t="s">
        <v>2337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2338</v>
      </c>
    </row>
    <row r="237" spans="1:11">
      <c r="E237" s="1" t="s">
        <v>2339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2340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44"/>
      <c r="D73" s="244"/>
      <c r="E73" s="244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45">
        <v>2000</v>
      </c>
      <c r="O207" s="247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46"/>
      <c r="O208" s="248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topLeftCell="A279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2341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2342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2343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2344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3"/>
      <c r="E36" s="113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2345</v>
      </c>
    </row>
    <row r="62" spans="1:8">
      <c r="A62" s="1" t="s">
        <v>2346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2347</v>
      </c>
      <c r="H65" s="162"/>
      <c r="I65" s="162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2348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2349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2350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2351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2352</v>
      </c>
    </row>
    <row r="75" spans="1:11">
      <c r="G75" s="1" t="s">
        <v>2353</v>
      </c>
    </row>
    <row r="76" spans="1:11">
      <c r="G76" s="1" t="s">
        <v>2354</v>
      </c>
    </row>
    <row r="78" spans="1:11">
      <c r="B78" s="234" t="s">
        <v>506</v>
      </c>
      <c r="C78" s="234" t="s">
        <v>506</v>
      </c>
      <c r="D78" s="234" t="s">
        <v>506</v>
      </c>
      <c r="E78" s="234" t="s">
        <v>506</v>
      </c>
      <c r="F78" s="234" t="s">
        <v>506</v>
      </c>
      <c r="G78" s="234" t="s">
        <v>506</v>
      </c>
      <c r="H78" s="234" t="s">
        <v>506</v>
      </c>
      <c r="I78" s="234" t="s">
        <v>506</v>
      </c>
      <c r="J78" s="234" t="s">
        <v>506</v>
      </c>
      <c r="K78" s="234" t="s">
        <v>506</v>
      </c>
    </row>
    <row r="79" spans="1:11">
      <c r="B79" s="235">
        <v>1</v>
      </c>
      <c r="C79" s="235">
        <v>2</v>
      </c>
      <c r="D79" s="235">
        <f>C79+1</f>
        <v>3</v>
      </c>
      <c r="E79" s="235">
        <f t="shared" ref="E79:J79" si="4">D79+1</f>
        <v>4</v>
      </c>
      <c r="F79" s="235">
        <f t="shared" si="4"/>
        <v>5</v>
      </c>
      <c r="G79" s="235">
        <f t="shared" si="4"/>
        <v>6</v>
      </c>
      <c r="H79" s="235">
        <f t="shared" si="4"/>
        <v>7</v>
      </c>
      <c r="I79" s="235">
        <f t="shared" si="4"/>
        <v>8</v>
      </c>
      <c r="J79" s="235">
        <f t="shared" si="4"/>
        <v>9</v>
      </c>
      <c r="K79" s="235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34" t="s">
        <v>507</v>
      </c>
      <c r="C87" s="234" t="s">
        <v>507</v>
      </c>
      <c r="D87" s="234" t="s">
        <v>507</v>
      </c>
      <c r="E87" s="234" t="s">
        <v>507</v>
      </c>
      <c r="F87" s="234" t="s">
        <v>507</v>
      </c>
      <c r="G87" s="234" t="s">
        <v>507</v>
      </c>
      <c r="H87" s="234" t="s">
        <v>507</v>
      </c>
      <c r="I87" s="234" t="s">
        <v>507</v>
      </c>
      <c r="J87" s="234" t="s">
        <v>507</v>
      </c>
      <c r="K87" s="234" t="s">
        <v>507</v>
      </c>
    </row>
    <row r="88" spans="1:11">
      <c r="B88" s="235">
        <v>1</v>
      </c>
      <c r="C88" s="235">
        <v>2</v>
      </c>
      <c r="D88" s="235">
        <f>C88+1</f>
        <v>3</v>
      </c>
      <c r="E88" s="235">
        <f t="shared" ref="E88:J88" si="8">D88+1</f>
        <v>4</v>
      </c>
      <c r="F88" s="235">
        <f t="shared" si="8"/>
        <v>5</v>
      </c>
      <c r="G88" s="235">
        <f t="shared" si="8"/>
        <v>6</v>
      </c>
      <c r="H88" s="235">
        <f t="shared" si="8"/>
        <v>7</v>
      </c>
      <c r="I88" s="235">
        <f t="shared" si="8"/>
        <v>8</v>
      </c>
      <c r="J88" s="235">
        <f t="shared" si="8"/>
        <v>9</v>
      </c>
      <c r="K88" s="235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2355</v>
      </c>
      <c r="C96" s="236">
        <f>10*B80+10*B89</f>
        <v>10000</v>
      </c>
      <c r="D96" s="66" t="s">
        <v>2356</v>
      </c>
      <c r="F96" s="1" t="s">
        <v>591</v>
      </c>
    </row>
    <row r="98" spans="1:8">
      <c r="A98" s="1" t="s">
        <v>2357</v>
      </c>
    </row>
    <row r="100" spans="1:8">
      <c r="D100" s="24" t="s">
        <v>558</v>
      </c>
      <c r="E100" s="24" t="s">
        <v>558</v>
      </c>
      <c r="G100" s="1" t="s">
        <v>2360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2361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2362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2358</v>
      </c>
      <c r="E103" s="107" t="s">
        <v>2359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2363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2364</v>
      </c>
      <c r="E112" s="24" t="s">
        <v>2364</v>
      </c>
      <c r="G112" s="1" t="s">
        <v>2368</v>
      </c>
    </row>
    <row r="113" spans="1:11">
      <c r="D113" s="24" t="s">
        <v>558</v>
      </c>
      <c r="E113" s="24" t="s">
        <v>558</v>
      </c>
      <c r="G113" s="110">
        <f>10 * 600 + 10 * 300 + 10 * 400 + 10 * 380 + 10 * 350</f>
        <v>20300</v>
      </c>
      <c r="K113" s="1" t="s">
        <v>2369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9" t="s">
        <v>2358</v>
      </c>
      <c r="E116" s="109" t="s">
        <v>2359</v>
      </c>
    </row>
    <row r="117" spans="1:11" ht="36" customHeight="1">
      <c r="A117" s="24">
        <v>2</v>
      </c>
      <c r="B117" s="24">
        <v>900</v>
      </c>
      <c r="C117" s="24">
        <v>780</v>
      </c>
      <c r="D117" s="109" t="s">
        <v>2370</v>
      </c>
      <c r="E117" s="109" t="s">
        <v>2365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9" t="s">
        <v>2366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2371</v>
      </c>
      <c r="E137" s="24" t="s">
        <v>2371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10">
        <f>10 * 600 + 10 * 400 + 10 * 380 + 10 * 300 + 10 * 350 + 10 * 240 + 10 * 200 + 5 * 200</f>
        <v>25700</v>
      </c>
      <c r="M139" s="1" t="s">
        <v>2376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9" t="s">
        <v>2358</v>
      </c>
      <c r="E141" s="109" t="s">
        <v>2359</v>
      </c>
    </row>
    <row r="142" spans="1:13" ht="35" customHeight="1">
      <c r="A142" s="24">
        <v>2</v>
      </c>
      <c r="B142" s="24">
        <v>900</v>
      </c>
      <c r="C142" s="24">
        <v>780</v>
      </c>
      <c r="D142" s="109" t="s">
        <v>2367</v>
      </c>
      <c r="E142" s="109" t="s">
        <v>2365</v>
      </c>
      <c r="G142" s="1" t="s">
        <v>2377</v>
      </c>
    </row>
    <row r="143" spans="1:13" ht="35" customHeight="1">
      <c r="A143" s="24">
        <v>3</v>
      </c>
      <c r="B143" s="24">
        <v>1180</v>
      </c>
      <c r="C143" s="24">
        <v>1130</v>
      </c>
      <c r="D143" s="109" t="s">
        <v>2372</v>
      </c>
      <c r="E143" s="109" t="s">
        <v>2366</v>
      </c>
      <c r="G143" s="1" t="s">
        <v>2378</v>
      </c>
    </row>
    <row r="144" spans="1:13" ht="33" customHeight="1">
      <c r="A144" s="24">
        <v>4</v>
      </c>
      <c r="B144" s="24">
        <v>1420</v>
      </c>
      <c r="C144" s="24">
        <v>1330</v>
      </c>
      <c r="D144" s="109" t="s">
        <v>2373</v>
      </c>
      <c r="E144" s="109" t="s">
        <v>2375</v>
      </c>
    </row>
    <row r="145" spans="1:12" ht="35" customHeight="1">
      <c r="A145" s="24">
        <v>5</v>
      </c>
      <c r="B145" s="24">
        <v>1620</v>
      </c>
      <c r="C145" s="24">
        <v>1430</v>
      </c>
      <c r="D145" s="109" t="s">
        <v>2374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2379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9" t="s">
        <v>2358</v>
      </c>
      <c r="E158" s="109" t="s">
        <v>2359</v>
      </c>
    </row>
    <row r="159" spans="1:12" ht="37" customHeight="1">
      <c r="A159" s="24">
        <v>2</v>
      </c>
      <c r="B159" s="24">
        <v>900</v>
      </c>
      <c r="C159" s="24">
        <v>780</v>
      </c>
      <c r="D159" s="109" t="s">
        <v>2367</v>
      </c>
      <c r="E159" s="109" t="s">
        <v>2365</v>
      </c>
    </row>
    <row r="160" spans="1:12" ht="36" customHeight="1">
      <c r="A160" s="24">
        <v>3</v>
      </c>
      <c r="B160" s="24">
        <v>1180</v>
      </c>
      <c r="C160" s="24">
        <v>1130</v>
      </c>
      <c r="D160" s="109" t="s">
        <v>2372</v>
      </c>
      <c r="E160" s="109" t="s">
        <v>2366</v>
      </c>
    </row>
    <row r="161" spans="1:12" ht="32" customHeight="1">
      <c r="A161" s="24">
        <v>4</v>
      </c>
      <c r="B161" s="24">
        <v>1420</v>
      </c>
      <c r="C161" s="24">
        <v>1330</v>
      </c>
      <c r="D161" s="109" t="s">
        <v>2373</v>
      </c>
      <c r="E161" s="109" t="s">
        <v>2375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9" t="s">
        <v>2374</v>
      </c>
      <c r="E162" s="24">
        <v>100</v>
      </c>
      <c r="H162" s="244" t="s">
        <v>2404</v>
      </c>
      <c r="I162" s="244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2380</v>
      </c>
      <c r="H165" s="206" t="s">
        <v>2395</v>
      </c>
      <c r="I165" s="206" t="s">
        <v>2396</v>
      </c>
      <c r="J165" s="206" t="s">
        <v>507</v>
      </c>
      <c r="L165" s="1" t="s">
        <v>2409</v>
      </c>
    </row>
    <row r="166" spans="1:12">
      <c r="A166" s="1" t="s">
        <v>2381</v>
      </c>
      <c r="G166" s="21" t="s">
        <v>2383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2410</v>
      </c>
    </row>
    <row r="167" spans="1:12">
      <c r="A167" s="1" t="s">
        <v>2382</v>
      </c>
      <c r="G167" s="21" t="s">
        <v>2384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2411</v>
      </c>
    </row>
    <row r="168" spans="1:12">
      <c r="A168" s="1" t="s">
        <v>2385</v>
      </c>
      <c r="G168" s="21" t="s">
        <v>2386</v>
      </c>
      <c r="H168" s="237">
        <f>H166+H167</f>
        <v>-620</v>
      </c>
      <c r="I168" s="237">
        <f>I166+I167</f>
        <v>-620</v>
      </c>
      <c r="J168" s="237">
        <f>J166+J167</f>
        <v>-530</v>
      </c>
      <c r="L168" s="1" t="s">
        <v>2412</v>
      </c>
    </row>
    <row r="169" spans="1:12">
      <c r="L169" s="1" t="s">
        <v>2413</v>
      </c>
    </row>
    <row r="170" spans="1:12">
      <c r="A170" s="1" t="s">
        <v>2387</v>
      </c>
      <c r="L170" s="1" t="s">
        <v>2414</v>
      </c>
    </row>
    <row r="171" spans="1:12">
      <c r="A171" s="1" t="s">
        <v>2388</v>
      </c>
      <c r="L171" s="1" t="s">
        <v>2415</v>
      </c>
    </row>
    <row r="172" spans="1:12">
      <c r="A172" s="1" t="s">
        <v>2389</v>
      </c>
    </row>
    <row r="173" spans="1:12">
      <c r="A173" s="1" t="s">
        <v>2390</v>
      </c>
      <c r="G173" s="12"/>
      <c r="H173" s="12"/>
      <c r="I173" s="12"/>
      <c r="J173" s="12"/>
      <c r="K173" s="12"/>
      <c r="L173" s="12"/>
    </row>
    <row r="174" spans="1:12">
      <c r="A174" s="1" t="s">
        <v>2391</v>
      </c>
    </row>
    <row r="175" spans="1:12">
      <c r="A175" s="1" t="s">
        <v>2392</v>
      </c>
    </row>
    <row r="176" spans="1:12">
      <c r="A176" s="1" t="s">
        <v>2393</v>
      </c>
    </row>
    <row r="177" spans="1:11">
      <c r="A177" s="1" t="s">
        <v>2394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2397</v>
      </c>
      <c r="G179" s="12"/>
      <c r="H179" s="12"/>
      <c r="I179" s="12"/>
      <c r="J179" s="12"/>
      <c r="K179" s="12"/>
    </row>
    <row r="180" spans="1:11">
      <c r="A180" s="1" t="s">
        <v>2398</v>
      </c>
      <c r="G180" s="12"/>
      <c r="H180" s="12"/>
      <c r="I180" s="12"/>
      <c r="J180" s="12"/>
      <c r="K180" s="12"/>
    </row>
    <row r="181" spans="1:11">
      <c r="A181" s="1" t="s">
        <v>2399</v>
      </c>
      <c r="G181" s="12"/>
      <c r="H181" s="12"/>
      <c r="I181" s="12"/>
      <c r="J181" s="12"/>
      <c r="K181" s="12"/>
    </row>
    <row r="182" spans="1:11">
      <c r="A182" s="1" t="s">
        <v>2400</v>
      </c>
      <c r="G182" s="12"/>
      <c r="H182" s="12"/>
      <c r="I182" s="12"/>
      <c r="J182" s="12"/>
      <c r="K182" s="12"/>
    </row>
    <row r="183" spans="1:11">
      <c r="A183" s="1" t="s">
        <v>2401</v>
      </c>
      <c r="G183" s="12"/>
      <c r="H183" s="12"/>
      <c r="I183" s="12"/>
      <c r="J183" s="12"/>
      <c r="K183" s="12"/>
    </row>
    <row r="184" spans="1:11">
      <c r="A184" s="1" t="s">
        <v>2402</v>
      </c>
      <c r="G184" s="12"/>
      <c r="I184" s="1" t="s">
        <v>2403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2405</v>
      </c>
      <c r="G186" s="12"/>
      <c r="H186" s="12"/>
      <c r="I186" s="12"/>
      <c r="J186" s="12"/>
      <c r="K186" s="12"/>
    </row>
    <row r="187" spans="1:11">
      <c r="A187" s="1" t="s">
        <v>2406</v>
      </c>
      <c r="G187" s="12"/>
      <c r="H187" s="12"/>
      <c r="I187" s="12"/>
      <c r="J187" s="12"/>
      <c r="K187" s="12"/>
    </row>
    <row r="188" spans="1:11">
      <c r="A188" s="1" t="s">
        <v>2407</v>
      </c>
      <c r="G188" s="12"/>
      <c r="H188" s="12"/>
      <c r="I188" s="1" t="s">
        <v>2408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2416</v>
      </c>
    </row>
    <row r="193" spans="1:8">
      <c r="A193" s="1" t="s">
        <v>529</v>
      </c>
      <c r="G193" s="1" t="s">
        <v>2417</v>
      </c>
    </row>
    <row r="194" spans="1:8">
      <c r="G194" s="1" t="s">
        <v>2418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2419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2420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2421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2422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2423</v>
      </c>
    </row>
    <row r="200" spans="1:8">
      <c r="G200" s="1" t="s">
        <v>2424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3"/>
      <c r="F214" s="113"/>
      <c r="G214" s="113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4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3"/>
      <c r="C227" s="113"/>
      <c r="D227" s="113"/>
    </row>
    <row r="228" spans="1:10" ht="36" customHeight="1">
      <c r="A228" s="24">
        <v>1</v>
      </c>
      <c r="B228" s="109" t="s">
        <v>605</v>
      </c>
      <c r="C228" s="109" t="s">
        <v>606</v>
      </c>
      <c r="D228" s="109" t="s">
        <v>2429</v>
      </c>
    </row>
    <row r="229" spans="1:10" ht="31" customHeight="1">
      <c r="A229" s="24">
        <v>2</v>
      </c>
      <c r="B229" s="24">
        <v>30</v>
      </c>
      <c r="C229" s="109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2431</v>
      </c>
    </row>
    <row r="233" spans="1:10">
      <c r="A233" s="1" t="s">
        <v>582</v>
      </c>
      <c r="J233" s="1" t="s">
        <v>2425</v>
      </c>
    </row>
    <row r="234" spans="1:10">
      <c r="F234" s="1" t="s">
        <v>583</v>
      </c>
      <c r="J234" s="1" t="s">
        <v>2426</v>
      </c>
    </row>
    <row r="235" spans="1:10">
      <c r="J235" s="1" t="s">
        <v>2427</v>
      </c>
    </row>
    <row r="236" spans="1:10">
      <c r="A236" s="1" t="s">
        <v>610</v>
      </c>
      <c r="J236" s="1" t="s">
        <v>2428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2430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5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2416</v>
      </c>
    </row>
    <row r="244" spans="1:8">
      <c r="G244" s="1" t="s">
        <v>2432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2433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2434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2435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2436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2437</v>
      </c>
    </row>
    <row r="250" spans="1:8">
      <c r="G250" s="1" t="s">
        <v>2438</v>
      </c>
    </row>
    <row r="251" spans="1:8">
      <c r="A251" s="1" t="s">
        <v>546</v>
      </c>
      <c r="G251" s="1" t="s">
        <v>2439</v>
      </c>
    </row>
    <row r="252" spans="1:8">
      <c r="A252" s="1" t="s">
        <v>547</v>
      </c>
      <c r="G252" s="1" t="s">
        <v>2440</v>
      </c>
    </row>
    <row r="253" spans="1:8">
      <c r="A253" s="1" t="s">
        <v>548</v>
      </c>
      <c r="G253" s="1" t="s">
        <v>2441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2442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38" t="s">
        <v>618</v>
      </c>
      <c r="I260" s="239" t="s">
        <v>619</v>
      </c>
      <c r="J260" s="240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7" t="s">
        <v>576</v>
      </c>
      <c r="I261" s="117" t="s">
        <v>576</v>
      </c>
      <c r="J261" s="117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2" t="s">
        <v>543</v>
      </c>
      <c r="I262" s="112" t="s">
        <v>577</v>
      </c>
      <c r="J262" s="112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2" t="s">
        <v>579</v>
      </c>
      <c r="I263" s="112" t="s">
        <v>580</v>
      </c>
      <c r="J263" s="112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2">
        <f>20*E264</f>
        <v>300</v>
      </c>
      <c r="I264" s="112">
        <f>25*F264</f>
        <v>200</v>
      </c>
      <c r="J264" s="112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2">
        <f>20*E265</f>
        <v>100</v>
      </c>
      <c r="I265" s="112">
        <f>25*F265</f>
        <v>75</v>
      </c>
      <c r="J265" s="112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2">
        <f>20*E266</f>
        <v>60</v>
      </c>
      <c r="I266" s="112">
        <f t="shared" ref="I266:I267" si="18">25*F266</f>
        <v>50</v>
      </c>
      <c r="J266" s="112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2">
        <f t="shared" ref="H267" si="19">20*E267</f>
        <v>40</v>
      </c>
      <c r="I267" s="112">
        <f t="shared" si="18"/>
        <v>25</v>
      </c>
      <c r="J267" s="112">
        <f>7*G267</f>
        <v>35</v>
      </c>
    </row>
    <row r="269" spans="1:12">
      <c r="A269" s="12" t="s">
        <v>551</v>
      </c>
    </row>
    <row r="271" spans="1:12">
      <c r="B271" s="116" t="s">
        <v>576</v>
      </c>
      <c r="C271" s="116" t="s">
        <v>576</v>
      </c>
      <c r="D271" s="116" t="s">
        <v>576</v>
      </c>
      <c r="F271" s="1" t="s">
        <v>621</v>
      </c>
      <c r="L271" s="1" t="s">
        <v>2446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2447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2448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2449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2450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2451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2452</v>
      </c>
    </row>
    <row r="279" spans="1:12">
      <c r="F279" s="12" t="s">
        <v>2443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2444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2445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2" zoomScale="170" zoomScaleNormal="170" workbookViewId="0">
      <selection activeCell="E19" sqref="E19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2453</v>
      </c>
      <c r="B1" s="96"/>
      <c r="C1" s="96"/>
      <c r="D1" s="96"/>
      <c r="E1" s="96"/>
      <c r="F1" s="96"/>
      <c r="G1" s="96"/>
      <c r="H1" s="97"/>
    </row>
    <row r="3" spans="1:8">
      <c r="A3" s="1" t="s">
        <v>2454</v>
      </c>
    </row>
    <row r="4" spans="1:8">
      <c r="A4" s="1" t="s">
        <v>2455</v>
      </c>
    </row>
    <row r="5" spans="1:8">
      <c r="A5" s="1" t="s">
        <v>2456</v>
      </c>
    </row>
    <row r="6" spans="1:8">
      <c r="A6" s="1" t="s">
        <v>2457</v>
      </c>
    </row>
    <row r="7" spans="1:8">
      <c r="A7" s="1" t="s">
        <v>2458</v>
      </c>
    </row>
    <row r="9" spans="1:8">
      <c r="A9" s="119" t="s">
        <v>630</v>
      </c>
      <c r="B9" s="119"/>
      <c r="C9" s="119"/>
      <c r="D9" s="119"/>
      <c r="E9" s="119"/>
      <c r="F9" s="119"/>
      <c r="G9" s="119"/>
      <c r="H9" s="119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1" t="s">
        <v>637</v>
      </c>
      <c r="B23" s="121"/>
      <c r="C23" s="121"/>
      <c r="D23" s="121"/>
      <c r="E23" s="121"/>
      <c r="F23" s="121"/>
      <c r="G23" s="121"/>
      <c r="H23" s="121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20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55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1" t="s">
        <v>646</v>
      </c>
      <c r="B42" s="121"/>
      <c r="C42" s="121"/>
      <c r="D42" s="121"/>
      <c r="E42" s="121"/>
      <c r="F42" s="121"/>
      <c r="G42" s="121"/>
      <c r="H42" s="121"/>
    </row>
    <row r="43" spans="1:8">
      <c r="A43" s="121" t="s">
        <v>647</v>
      </c>
      <c r="B43" s="121"/>
      <c r="C43" s="121"/>
      <c r="D43" s="121"/>
      <c r="E43" s="121"/>
      <c r="F43" s="121"/>
      <c r="G43" s="121"/>
      <c r="H43" s="121"/>
    </row>
    <row r="45" spans="1:8">
      <c r="B45" s="122" t="s">
        <v>684</v>
      </c>
      <c r="E45" s="1" t="s">
        <v>682</v>
      </c>
    </row>
    <row r="46" spans="1:8">
      <c r="E46" s="1" t="s">
        <v>681</v>
      </c>
    </row>
    <row r="48" spans="1:8">
      <c r="B48" s="118" t="s">
        <v>683</v>
      </c>
      <c r="G48" s="1" t="s">
        <v>2459</v>
      </c>
    </row>
    <row r="49" spans="1:8">
      <c r="G49" s="1" t="s">
        <v>2460</v>
      </c>
    </row>
    <row r="50" spans="1:8">
      <c r="G50" s="1" t="s">
        <v>2461</v>
      </c>
    </row>
    <row r="51" spans="1:8">
      <c r="G51" s="1" t="s">
        <v>2462</v>
      </c>
    </row>
    <row r="52" spans="1:8">
      <c r="G52" s="1" t="s">
        <v>2463</v>
      </c>
    </row>
    <row r="53" spans="1:8">
      <c r="G53" s="1" t="s">
        <v>2464</v>
      </c>
    </row>
    <row r="54" spans="1:8">
      <c r="B54" s="21" t="s">
        <v>677</v>
      </c>
      <c r="G54" s="1" t="s">
        <v>2465</v>
      </c>
    </row>
    <row r="57" spans="1:8">
      <c r="A57" s="121" t="s">
        <v>648</v>
      </c>
      <c r="B57" s="121"/>
      <c r="C57" s="121"/>
      <c r="D57" s="121"/>
      <c r="E57" s="121"/>
      <c r="F57" s="121"/>
      <c r="G57" s="121"/>
      <c r="H57" s="121"/>
    </row>
    <row r="58" spans="1:8">
      <c r="A58" s="121" t="s">
        <v>649</v>
      </c>
      <c r="B58" s="121"/>
      <c r="C58" s="121"/>
      <c r="D58" s="121"/>
      <c r="E58" s="121"/>
      <c r="F58" s="121"/>
      <c r="G58" s="121"/>
      <c r="H58" s="121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55">
        <f>B66/A66</f>
        <v>100</v>
      </c>
      <c r="D66" s="255">
        <f>B66</f>
        <v>100</v>
      </c>
      <c r="E66" s="255">
        <f>C66*(1+10%)</f>
        <v>110.00000000000001</v>
      </c>
      <c r="F66" s="255">
        <f>D66*(1+10%)</f>
        <v>110.00000000000001</v>
      </c>
    </row>
    <row r="67" spans="1:8">
      <c r="A67" s="14">
        <v>2</v>
      </c>
      <c r="B67" s="14">
        <v>220</v>
      </c>
      <c r="C67" s="255">
        <f>B67/A67</f>
        <v>110</v>
      </c>
      <c r="D67" s="255">
        <f>B67-B66</f>
        <v>120</v>
      </c>
      <c r="E67" s="255">
        <f t="shared" ref="E67:F72" si="2">C67*(1+10%)</f>
        <v>121.00000000000001</v>
      </c>
      <c r="F67" s="255">
        <f t="shared" si="2"/>
        <v>132</v>
      </c>
    </row>
    <row r="68" spans="1:8">
      <c r="A68" s="14">
        <v>3</v>
      </c>
      <c r="B68" s="14">
        <v>360</v>
      </c>
      <c r="C68" s="255">
        <f t="shared" ref="C68:C72" si="3">B68/A68</f>
        <v>120</v>
      </c>
      <c r="D68" s="255">
        <f>B68-B67</f>
        <v>140</v>
      </c>
      <c r="E68" s="255">
        <f t="shared" si="2"/>
        <v>132</v>
      </c>
      <c r="F68" s="255">
        <f t="shared" si="2"/>
        <v>154</v>
      </c>
    </row>
    <row r="69" spans="1:8">
      <c r="A69" s="14">
        <v>4</v>
      </c>
      <c r="B69" s="14">
        <v>520</v>
      </c>
      <c r="C69" s="255">
        <f t="shared" si="3"/>
        <v>130</v>
      </c>
      <c r="D69" s="255">
        <f t="shared" ref="D69:D72" si="4">B69-B68</f>
        <v>160</v>
      </c>
      <c r="E69" s="255">
        <f t="shared" si="2"/>
        <v>143</v>
      </c>
      <c r="F69" s="255">
        <f t="shared" si="2"/>
        <v>176</v>
      </c>
    </row>
    <row r="70" spans="1:8">
      <c r="A70" s="14">
        <v>5</v>
      </c>
      <c r="B70" s="14">
        <v>700</v>
      </c>
      <c r="C70" s="255">
        <f t="shared" si="3"/>
        <v>140</v>
      </c>
      <c r="D70" s="255">
        <f t="shared" si="4"/>
        <v>180</v>
      </c>
      <c r="E70" s="255">
        <f t="shared" si="2"/>
        <v>154</v>
      </c>
      <c r="F70" s="255">
        <f t="shared" si="2"/>
        <v>198.00000000000003</v>
      </c>
    </row>
    <row r="71" spans="1:8">
      <c r="A71" s="14">
        <v>6</v>
      </c>
      <c r="B71" s="14">
        <v>900</v>
      </c>
      <c r="C71" s="255">
        <f t="shared" si="3"/>
        <v>150</v>
      </c>
      <c r="D71" s="255">
        <f t="shared" si="4"/>
        <v>200</v>
      </c>
      <c r="E71" s="255">
        <f t="shared" si="2"/>
        <v>165</v>
      </c>
      <c r="F71" s="255">
        <f t="shared" si="2"/>
        <v>220.00000000000003</v>
      </c>
    </row>
    <row r="72" spans="1:8">
      <c r="A72" s="14">
        <v>7</v>
      </c>
      <c r="B72" s="14">
        <v>1120</v>
      </c>
      <c r="C72" s="255">
        <f t="shared" si="3"/>
        <v>160</v>
      </c>
      <c r="D72" s="255">
        <f t="shared" si="4"/>
        <v>220</v>
      </c>
      <c r="E72" s="255">
        <f t="shared" si="2"/>
        <v>176</v>
      </c>
      <c r="F72" s="255">
        <f t="shared" si="2"/>
        <v>242.00000000000003</v>
      </c>
    </row>
    <row r="75" spans="1:8">
      <c r="A75" s="121" t="s">
        <v>652</v>
      </c>
      <c r="B75" s="121"/>
      <c r="C75" s="121"/>
      <c r="D75" s="121"/>
      <c r="E75" s="121"/>
      <c r="F75" s="121"/>
      <c r="G75" s="121"/>
      <c r="H75" s="121"/>
    </row>
    <row r="76" spans="1:8">
      <c r="A76" s="121"/>
      <c r="B76" s="121"/>
      <c r="C76" s="121"/>
      <c r="D76" s="121"/>
      <c r="E76" s="121"/>
      <c r="F76" s="121"/>
      <c r="G76" s="121"/>
      <c r="H76" s="121"/>
    </row>
    <row r="78" spans="1:8">
      <c r="B78" s="122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2" t="s">
        <v>690</v>
      </c>
    </row>
    <row r="85" spans="1:8">
      <c r="B85" s="118" t="s">
        <v>689</v>
      </c>
    </row>
    <row r="91" spans="1:8">
      <c r="B91" s="21" t="s">
        <v>677</v>
      </c>
    </row>
    <row r="95" spans="1:8">
      <c r="A95" s="121" t="s">
        <v>653</v>
      </c>
      <c r="B95" s="121"/>
      <c r="C95" s="121"/>
      <c r="D95" s="121"/>
      <c r="E95" s="121"/>
      <c r="F95" s="121"/>
      <c r="G95" s="121"/>
      <c r="H95" s="121"/>
    </row>
    <row r="96" spans="1:8">
      <c r="A96" s="121"/>
      <c r="B96" s="121"/>
      <c r="C96" s="121"/>
      <c r="D96" s="121"/>
      <c r="E96" s="121"/>
      <c r="F96" s="121"/>
      <c r="G96" s="121"/>
      <c r="H96" s="121"/>
    </row>
    <row r="98" spans="1:8">
      <c r="A98" s="1" t="s">
        <v>693</v>
      </c>
    </row>
    <row r="100" spans="1:8">
      <c r="A100" s="121" t="s">
        <v>654</v>
      </c>
      <c r="B100" s="121"/>
      <c r="C100" s="121"/>
      <c r="D100" s="121"/>
      <c r="E100" s="121"/>
      <c r="F100" s="121"/>
      <c r="G100" s="121"/>
      <c r="H100" s="121"/>
    </row>
    <row r="101" spans="1:8">
      <c r="A101" s="121" t="s">
        <v>655</v>
      </c>
      <c r="B101" s="121"/>
      <c r="C101" s="121"/>
      <c r="D101" s="121"/>
      <c r="E101" s="121"/>
      <c r="F101" s="121"/>
      <c r="G101" s="121"/>
      <c r="H101" s="121"/>
    </row>
    <row r="103" spans="1:8">
      <c r="A103" s="1" t="s">
        <v>2466</v>
      </c>
    </row>
    <row r="104" spans="1:8">
      <c r="A104" s="1" t="s">
        <v>2467</v>
      </c>
    </row>
    <row r="105" spans="1:8">
      <c r="B105" s="1" t="s">
        <v>2469</v>
      </c>
    </row>
    <row r="106" spans="1:8">
      <c r="B106" s="1" t="s">
        <v>2468</v>
      </c>
    </row>
    <row r="107" spans="1:8">
      <c r="B107" s="1" t="s">
        <v>2470</v>
      </c>
    </row>
    <row r="108" spans="1:8">
      <c r="B108" s="12" t="s">
        <v>2471</v>
      </c>
    </row>
    <row r="109" spans="1:8">
      <c r="B109" s="1" t="s">
        <v>2472</v>
      </c>
    </row>
    <row r="111" spans="1:8">
      <c r="A111" s="1" t="s">
        <v>2473</v>
      </c>
    </row>
    <row r="112" spans="1:8" ht="16" customHeight="1">
      <c r="B112" s="1" t="s">
        <v>2474</v>
      </c>
      <c r="E112" s="1">
        <v>180</v>
      </c>
      <c r="F112" s="256" t="s">
        <v>2476</v>
      </c>
      <c r="G112" s="256"/>
      <c r="H112" s="256"/>
    </row>
    <row r="113" spans="1:10">
      <c r="B113" s="1" t="s">
        <v>2475</v>
      </c>
      <c r="E113" s="1">
        <v>100</v>
      </c>
      <c r="F113" s="256"/>
      <c r="G113" s="256"/>
      <c r="H113" s="256"/>
    </row>
    <row r="114" spans="1:10">
      <c r="F114" s="256"/>
      <c r="G114" s="256"/>
      <c r="H114" s="256"/>
    </row>
    <row r="116" spans="1:10">
      <c r="C116" s="1" t="s">
        <v>650</v>
      </c>
      <c r="D116" s="21" t="s">
        <v>650</v>
      </c>
      <c r="E116" s="91"/>
      <c r="F116" s="209"/>
      <c r="G116" s="209"/>
      <c r="H116" s="209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2477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2478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2479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3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6">
        <v>5</v>
      </c>
      <c r="B123" s="127">
        <v>700</v>
      </c>
      <c r="C123" s="128">
        <f t="shared" si="5"/>
        <v>140</v>
      </c>
      <c r="D123" s="257">
        <f t="shared" si="6"/>
        <v>180</v>
      </c>
      <c r="E123" s="133" t="s">
        <v>2480</v>
      </c>
      <c r="F123" s="91"/>
      <c r="G123" s="91"/>
      <c r="H123" s="91"/>
      <c r="I123" s="91"/>
      <c r="J123" s="91"/>
    </row>
    <row r="124" spans="1:10">
      <c r="A124" s="124">
        <v>6</v>
      </c>
      <c r="B124" s="124">
        <v>900</v>
      </c>
      <c r="C124" s="125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1" t="s">
        <v>2481</v>
      </c>
      <c r="B127" s="121"/>
      <c r="C127" s="121"/>
      <c r="D127" s="121"/>
      <c r="E127" s="121"/>
      <c r="F127" s="121"/>
      <c r="G127" s="121"/>
      <c r="H127" s="121"/>
    </row>
    <row r="128" spans="1:10">
      <c r="A128" s="121" t="s">
        <v>2482</v>
      </c>
      <c r="B128" s="121"/>
      <c r="C128" s="121"/>
      <c r="D128" s="121"/>
      <c r="E128" s="121"/>
      <c r="F128" s="121"/>
      <c r="G128" s="121"/>
      <c r="H128" s="121"/>
    </row>
    <row r="130" spans="1:8">
      <c r="A130" s="1" t="s">
        <v>2484</v>
      </c>
    </row>
    <row r="131" spans="1:8">
      <c r="B131" s="1" t="s">
        <v>2483</v>
      </c>
      <c r="D131" s="21" t="s">
        <v>1432</v>
      </c>
      <c r="E131" s="1" t="s">
        <v>2485</v>
      </c>
    </row>
    <row r="132" spans="1:8">
      <c r="B132" s="1" t="s">
        <v>2486</v>
      </c>
      <c r="D132" s="21" t="s">
        <v>678</v>
      </c>
      <c r="E132" s="1" t="s">
        <v>2487</v>
      </c>
    </row>
    <row r="133" spans="1:8">
      <c r="B133" s="1" t="s">
        <v>2488</v>
      </c>
      <c r="D133" s="21" t="s">
        <v>2386</v>
      </c>
    </row>
    <row r="135" spans="1:8">
      <c r="A135" s="1" t="s">
        <v>2489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2490</v>
      </c>
    </row>
    <row r="138" spans="1:8">
      <c r="C138" s="1" t="s">
        <v>699</v>
      </c>
      <c r="E138" s="1">
        <v>700</v>
      </c>
      <c r="F138" s="1" t="s">
        <v>2491</v>
      </c>
    </row>
    <row r="139" spans="1:8">
      <c r="C139" s="1" t="s">
        <v>700</v>
      </c>
      <c r="E139" s="129">
        <f>E137-E138</f>
        <v>200</v>
      </c>
    </row>
    <row r="141" spans="1:8">
      <c r="A141" s="121" t="s">
        <v>2492</v>
      </c>
      <c r="B141" s="121"/>
      <c r="C141" s="121"/>
      <c r="D141" s="121"/>
      <c r="E141" s="121"/>
      <c r="F141" s="121"/>
      <c r="G141" s="121"/>
      <c r="H141" s="121"/>
    </row>
    <row r="142" spans="1:8">
      <c r="A142" s="121" t="s">
        <v>2493</v>
      </c>
      <c r="B142" s="121"/>
      <c r="C142" s="121"/>
      <c r="D142" s="121"/>
      <c r="E142" s="121"/>
      <c r="F142" s="121"/>
      <c r="G142" s="121"/>
      <c r="H142" s="121"/>
    </row>
    <row r="144" spans="1:8">
      <c r="A144" s="1" t="s">
        <v>2494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2495</v>
      </c>
    </row>
    <row r="151" spans="1:8">
      <c r="A151" s="1" t="s">
        <v>2496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2497</v>
      </c>
    </row>
    <row r="156" spans="1:8">
      <c r="C156" s="21">
        <v>2</v>
      </c>
      <c r="D156" s="26">
        <v>120</v>
      </c>
      <c r="F156" s="1" t="s">
        <v>2498</v>
      </c>
    </row>
    <row r="157" spans="1:8">
      <c r="C157" s="21">
        <v>3</v>
      </c>
      <c r="D157" s="26">
        <v>140</v>
      </c>
      <c r="F157" s="1" t="s">
        <v>2499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58">
        <v>178</v>
      </c>
      <c r="F159" s="12" t="s">
        <v>2500</v>
      </c>
    </row>
    <row r="160" spans="1:8">
      <c r="C160" s="21">
        <v>6</v>
      </c>
      <c r="D160" s="29">
        <v>200</v>
      </c>
      <c r="F160" s="12" t="s">
        <v>2501</v>
      </c>
    </row>
    <row r="161" spans="1:8">
      <c r="C161" s="21">
        <v>7</v>
      </c>
      <c r="D161" s="26">
        <v>220</v>
      </c>
      <c r="F161" s="12" t="s">
        <v>2502</v>
      </c>
    </row>
    <row r="163" spans="1:8">
      <c r="A163" s="121" t="s">
        <v>710</v>
      </c>
      <c r="B163" s="121"/>
      <c r="C163" s="121"/>
      <c r="D163" s="121"/>
      <c r="E163" s="121"/>
      <c r="F163" s="121"/>
      <c r="G163" s="121"/>
      <c r="H163" s="121"/>
    </row>
    <row r="164" spans="1:8">
      <c r="A164" s="121" t="s">
        <v>656</v>
      </c>
      <c r="B164" s="121"/>
      <c r="C164" s="121"/>
      <c r="D164" s="121"/>
      <c r="E164" s="121"/>
      <c r="F164" s="121"/>
      <c r="G164" s="121"/>
      <c r="H164" s="121"/>
    </row>
    <row r="166" spans="1:8">
      <c r="A166" s="1" t="s">
        <v>2508</v>
      </c>
    </row>
    <row r="167" spans="1:8">
      <c r="B167" s="1" t="s">
        <v>2503</v>
      </c>
    </row>
    <row r="168" spans="1:8">
      <c r="B168" s="1" t="s">
        <v>2504</v>
      </c>
    </row>
    <row r="169" spans="1:8">
      <c r="B169" s="1" t="s">
        <v>2505</v>
      </c>
    </row>
    <row r="171" spans="1:8">
      <c r="A171" s="1" t="s">
        <v>2506</v>
      </c>
    </row>
    <row r="172" spans="1:8">
      <c r="C172" s="1" t="s">
        <v>711</v>
      </c>
    </row>
    <row r="174" spans="1:8">
      <c r="A174" s="259" t="s">
        <v>2507</v>
      </c>
      <c r="B174" s="260"/>
      <c r="C174" s="260"/>
      <c r="D174" s="260"/>
      <c r="E174" s="260"/>
      <c r="F174" s="260"/>
      <c r="G174" s="260"/>
      <c r="H174" s="260"/>
    </row>
    <row r="176" spans="1:8">
      <c r="A176" s="1" t="s">
        <v>712</v>
      </c>
    </row>
    <row r="178" spans="1:7">
      <c r="A178" s="12" t="s">
        <v>2510</v>
      </c>
    </row>
    <row r="179" spans="1:7">
      <c r="B179" s="1" t="s">
        <v>2511</v>
      </c>
    </row>
    <row r="180" spans="1:7">
      <c r="B180" s="1" t="s">
        <v>2509</v>
      </c>
    </row>
    <row r="182" spans="1:7">
      <c r="A182" s="12" t="s">
        <v>2512</v>
      </c>
    </row>
    <row r="183" spans="1:7">
      <c r="A183" s="12"/>
      <c r="B183" s="1" t="s">
        <v>2514</v>
      </c>
    </row>
    <row r="184" spans="1:7">
      <c r="A184" s="12"/>
      <c r="B184" s="1" t="s">
        <v>2513</v>
      </c>
    </row>
    <row r="185" spans="1:7">
      <c r="A185" s="12"/>
    </row>
    <row r="186" spans="1:7">
      <c r="B186" s="1" t="s">
        <v>2515</v>
      </c>
    </row>
    <row r="187" spans="1:7">
      <c r="B187" s="1" t="s">
        <v>2516</v>
      </c>
    </row>
    <row r="188" spans="1:7">
      <c r="B188" s="1" t="s">
        <v>2517</v>
      </c>
      <c r="E188" s="1" t="s">
        <v>2518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9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2519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2520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2521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61">
        <f t="shared" si="8"/>
        <v>200</v>
      </c>
      <c r="G196" s="1" t="s">
        <v>2522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62">
        <f t="shared" si="8"/>
        <v>200</v>
      </c>
      <c r="G197" s="1" t="s">
        <v>2523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2524</v>
      </c>
    </row>
    <row r="199" spans="1:8">
      <c r="G199" s="1" t="s">
        <v>2525</v>
      </c>
    </row>
    <row r="200" spans="1:8">
      <c r="G200" s="1" t="s">
        <v>2526</v>
      </c>
    </row>
    <row r="201" spans="1:8" ht="17" thickBot="1"/>
    <row r="202" spans="1:8" ht="17" thickBot="1">
      <c r="A202" s="101" t="s">
        <v>2527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9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>B206+C206</f>
        <v>400</v>
      </c>
      <c r="F206" s="26">
        <f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>B207+C207</f>
        <v>520</v>
      </c>
      <c r="F207" s="26">
        <f>E207/A207</f>
        <v>260</v>
      </c>
    </row>
    <row r="208" spans="1:8">
      <c r="A208" s="24">
        <v>3</v>
      </c>
      <c r="B208" s="24">
        <v>360</v>
      </c>
      <c r="C208" s="24">
        <f t="shared" ref="C208:C212" si="10">C207</f>
        <v>300</v>
      </c>
      <c r="D208" s="26">
        <f t="shared" ref="D208:D212" si="11">B208-B207</f>
        <v>140</v>
      </c>
      <c r="E208" s="26">
        <f>B208+C208</f>
        <v>660</v>
      </c>
      <c r="F208" s="26">
        <f>E208/A208</f>
        <v>220</v>
      </c>
    </row>
    <row r="209" spans="1:8" ht="17" thickBot="1">
      <c r="A209" s="24">
        <v>4</v>
      </c>
      <c r="B209" s="24">
        <v>520</v>
      </c>
      <c r="C209" s="24">
        <f t="shared" si="10"/>
        <v>300</v>
      </c>
      <c r="D209" s="33">
        <f t="shared" si="11"/>
        <v>160</v>
      </c>
      <c r="E209" s="26">
        <f>B209+C209</f>
        <v>820</v>
      </c>
      <c r="F209" s="33">
        <f>E209/A209</f>
        <v>205</v>
      </c>
    </row>
    <row r="210" spans="1:8" ht="17" thickBot="1">
      <c r="A210" s="24">
        <v>5</v>
      </c>
      <c r="B210" s="24">
        <v>700</v>
      </c>
      <c r="C210" s="24">
        <f t="shared" si="10"/>
        <v>300</v>
      </c>
      <c r="D210" s="33">
        <f t="shared" si="11"/>
        <v>180</v>
      </c>
      <c r="E210" s="31">
        <f>B210+C210</f>
        <v>1000</v>
      </c>
      <c r="F210" s="261">
        <f>E210/A210</f>
        <v>200</v>
      </c>
    </row>
    <row r="211" spans="1:8" ht="22" thickBot="1">
      <c r="A211" s="24">
        <v>6</v>
      </c>
      <c r="B211" s="24">
        <v>900</v>
      </c>
      <c r="C211" s="263">
        <f t="shared" si="10"/>
        <v>300</v>
      </c>
      <c r="D211" s="265">
        <f t="shared" si="11"/>
        <v>200</v>
      </c>
      <c r="E211" s="264">
        <f>B211+C211</f>
        <v>1200</v>
      </c>
      <c r="F211" s="262">
        <f>E211/A211</f>
        <v>200</v>
      </c>
    </row>
    <row r="212" spans="1:8">
      <c r="A212" s="24">
        <v>7</v>
      </c>
      <c r="B212" s="24">
        <v>1120</v>
      </c>
      <c r="C212" s="24">
        <f t="shared" si="10"/>
        <v>300</v>
      </c>
      <c r="D212" s="29">
        <f t="shared" si="11"/>
        <v>220</v>
      </c>
      <c r="E212" s="26">
        <f>B212+C212</f>
        <v>1420</v>
      </c>
      <c r="F212" s="29">
        <f>E212/A212</f>
        <v>202.85714285714286</v>
      </c>
    </row>
    <row r="214" spans="1:8">
      <c r="A214" s="1" t="s">
        <v>2528</v>
      </c>
    </row>
    <row r="215" spans="1:8">
      <c r="A215" s="1" t="s">
        <v>2529</v>
      </c>
    </row>
    <row r="217" spans="1:8">
      <c r="A217" s="1" t="s">
        <v>2530</v>
      </c>
    </row>
    <row r="218" spans="1:8">
      <c r="A218" s="1" t="s">
        <v>2531</v>
      </c>
    </row>
    <row r="220" spans="1:8">
      <c r="A220" s="1" t="s">
        <v>2532</v>
      </c>
    </row>
    <row r="222" spans="1:8">
      <c r="A222" s="1" t="s">
        <v>2533</v>
      </c>
      <c r="B222" s="12" t="s">
        <v>2534</v>
      </c>
      <c r="C222" s="12"/>
      <c r="D222" s="12"/>
      <c r="F222" s="12" t="s">
        <v>2539</v>
      </c>
      <c r="G222" s="12"/>
      <c r="H222" s="12"/>
    </row>
    <row r="223" spans="1:8">
      <c r="B223" s="12" t="s">
        <v>2535</v>
      </c>
      <c r="C223" s="12"/>
      <c r="D223" s="12"/>
      <c r="F223" s="12" t="s">
        <v>2540</v>
      </c>
      <c r="G223" s="12"/>
      <c r="H223" s="12"/>
    </row>
    <row r="224" spans="1:8">
      <c r="B224" s="1" t="s">
        <v>2536</v>
      </c>
      <c r="F224" s="12" t="s">
        <v>2541</v>
      </c>
      <c r="G224" s="12"/>
      <c r="H224" s="12"/>
    </row>
    <row r="225" spans="1:8">
      <c r="B225" s="1" t="s">
        <v>2537</v>
      </c>
      <c r="F225" s="1" t="s">
        <v>2542</v>
      </c>
    </row>
    <row r="226" spans="1:8">
      <c r="B226" s="1" t="s">
        <v>2538</v>
      </c>
      <c r="F226" s="1" t="s">
        <v>2543</v>
      </c>
    </row>
    <row r="227" spans="1:8">
      <c r="F227" s="1" t="s">
        <v>2544</v>
      </c>
    </row>
    <row r="229" spans="1:8">
      <c r="A229" s="119" t="s">
        <v>657</v>
      </c>
      <c r="B229" s="119"/>
      <c r="C229" s="119"/>
      <c r="D229" s="119"/>
      <c r="E229" s="119"/>
      <c r="F229" s="119"/>
      <c r="G229" s="119"/>
      <c r="H229" s="119"/>
    </row>
    <row r="230" spans="1:8">
      <c r="A230" s="1" t="s">
        <v>658</v>
      </c>
    </row>
    <row r="231" spans="1:8">
      <c r="A231" s="1" t="s">
        <v>2545</v>
      </c>
    </row>
    <row r="232" spans="1:8">
      <c r="A232" s="1" t="s">
        <v>2546</v>
      </c>
    </row>
    <row r="233" spans="1:8">
      <c r="A233" s="1" t="s">
        <v>2547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2548</v>
      </c>
    </row>
    <row r="250" spans="1:11">
      <c r="D250" s="21" t="s">
        <v>677</v>
      </c>
      <c r="I250" s="21" t="s">
        <v>677</v>
      </c>
    </row>
    <row r="253" spans="1:11">
      <c r="D253" s="1" t="s">
        <v>2549</v>
      </c>
      <c r="I253" s="1" t="s">
        <v>2555</v>
      </c>
    </row>
    <row r="254" spans="1:11">
      <c r="D254" s="1" t="s">
        <v>2550</v>
      </c>
      <c r="I254" s="1" t="s">
        <v>2556</v>
      </c>
    </row>
    <row r="255" spans="1:11">
      <c r="D255" s="1" t="s">
        <v>2551</v>
      </c>
    </row>
    <row r="256" spans="1:11">
      <c r="D256" s="1" t="s">
        <v>2552</v>
      </c>
    </row>
    <row r="257" spans="1:8">
      <c r="D257" s="1" t="s">
        <v>2553</v>
      </c>
    </row>
    <row r="258" spans="1:8">
      <c r="D258" s="1" t="s">
        <v>2554</v>
      </c>
    </row>
    <row r="260" spans="1:8">
      <c r="A260" s="119" t="s">
        <v>659</v>
      </c>
      <c r="B260" s="119"/>
      <c r="C260" s="119"/>
      <c r="D260" s="119"/>
      <c r="E260" s="119"/>
      <c r="F260" s="119"/>
      <c r="G260" s="119"/>
      <c r="H260" s="119"/>
    </row>
    <row r="261" spans="1:8">
      <c r="A261" s="1" t="s">
        <v>660</v>
      </c>
    </row>
    <row r="262" spans="1:8">
      <c r="A262" s="1" t="s">
        <v>2557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2558</v>
      </c>
    </row>
    <row r="273" spans="1:8">
      <c r="A273" s="1" t="s">
        <v>2559</v>
      </c>
    </row>
    <row r="274" spans="1:8">
      <c r="A274" s="1" t="s">
        <v>2560</v>
      </c>
    </row>
    <row r="275" spans="1:8">
      <c r="A275" s="1" t="s">
        <v>2561</v>
      </c>
    </row>
    <row r="277" spans="1:8">
      <c r="A277" s="1" t="s">
        <v>2562</v>
      </c>
      <c r="H277" s="21"/>
    </row>
    <row r="278" spans="1:8">
      <c r="A278" s="1" t="s">
        <v>2563</v>
      </c>
      <c r="F278" s="1" t="s">
        <v>726</v>
      </c>
    </row>
    <row r="279" spans="1:8">
      <c r="A279" s="1" t="s">
        <v>2564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30" t="s">
        <v>746</v>
      </c>
    </row>
    <row r="291" spans="1:8">
      <c r="C291" s="1" t="s">
        <v>736</v>
      </c>
      <c r="D291" s="21" t="s">
        <v>735</v>
      </c>
      <c r="H291" s="130" t="s">
        <v>752</v>
      </c>
    </row>
    <row r="292" spans="1:8">
      <c r="H292" s="130" t="s">
        <v>753</v>
      </c>
    </row>
    <row r="293" spans="1:8">
      <c r="F293" s="21">
        <v>14</v>
      </c>
      <c r="H293" s="130" t="s">
        <v>754</v>
      </c>
    </row>
    <row r="294" spans="1:8">
      <c r="F294" s="21">
        <v>10</v>
      </c>
      <c r="H294" s="130" t="s">
        <v>755</v>
      </c>
    </row>
    <row r="295" spans="1:8">
      <c r="H295" s="130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30" t="s">
        <v>746</v>
      </c>
    </row>
    <row r="305" spans="1:8">
      <c r="A305" s="1" t="s">
        <v>739</v>
      </c>
      <c r="D305" s="21" t="s">
        <v>735</v>
      </c>
      <c r="H305" s="130" t="s">
        <v>752</v>
      </c>
    </row>
    <row r="306" spans="1:8">
      <c r="A306" s="1" t="s">
        <v>740</v>
      </c>
      <c r="H306" s="130" t="s">
        <v>753</v>
      </c>
    </row>
    <row r="307" spans="1:8">
      <c r="A307" s="1" t="s">
        <v>741</v>
      </c>
      <c r="F307" s="21">
        <v>14</v>
      </c>
      <c r="H307" s="130" t="s">
        <v>754</v>
      </c>
    </row>
    <row r="308" spans="1:8">
      <c r="A308" s="1" t="s">
        <v>742</v>
      </c>
      <c r="F308" s="21">
        <v>10</v>
      </c>
      <c r="H308" s="130" t="s">
        <v>757</v>
      </c>
    </row>
    <row r="309" spans="1:8">
      <c r="H309" s="130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30" t="s">
        <v>746</v>
      </c>
    </row>
    <row r="315" spans="1:8">
      <c r="A315" s="1" t="s">
        <v>744</v>
      </c>
      <c r="H315" s="130" t="s">
        <v>747</v>
      </c>
    </row>
    <row r="316" spans="1:8">
      <c r="A316" s="1" t="s">
        <v>745</v>
      </c>
      <c r="F316" s="21">
        <v>14</v>
      </c>
      <c r="H316" s="130" t="s">
        <v>748</v>
      </c>
    </row>
    <row r="317" spans="1:8">
      <c r="F317" s="21">
        <v>10</v>
      </c>
      <c r="H317" s="130" t="s">
        <v>749</v>
      </c>
    </row>
    <row r="318" spans="1:8">
      <c r="H318" s="130" t="s">
        <v>750</v>
      </c>
    </row>
    <row r="319" spans="1:8">
      <c r="D319" s="21" t="s">
        <v>677</v>
      </c>
      <c r="H319" s="130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2566</v>
      </c>
    </row>
    <row r="327" spans="1:8">
      <c r="A327" s="1" t="s">
        <v>2565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2567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K216"/>
  <sheetViews>
    <sheetView rightToLeft="1" zoomScale="170" zoomScaleNormal="170" workbookViewId="0">
      <selection activeCell="C13" sqref="C1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97"/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1" t="s">
        <v>775</v>
      </c>
      <c r="B11" s="132"/>
      <c r="C11" s="132"/>
      <c r="D11" s="132"/>
      <c r="E11" s="132"/>
      <c r="F11" s="132"/>
      <c r="G11" s="132"/>
      <c r="H11" s="133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24">
        <f>100/A23</f>
        <v>100</v>
      </c>
      <c r="C23" s="24">
        <v>20</v>
      </c>
      <c r="D23" s="24">
        <v>28</v>
      </c>
      <c r="E23" s="24">
        <f>B23*A23</f>
        <v>100</v>
      </c>
      <c r="F23" s="24">
        <f>C23*A23</f>
        <v>20</v>
      </c>
      <c r="G23" s="24">
        <f>D23*A23</f>
        <v>28</v>
      </c>
    </row>
    <row r="24" spans="1:8">
      <c r="A24" s="24">
        <v>2</v>
      </c>
      <c r="B24" s="24">
        <f>100/A24</f>
        <v>50</v>
      </c>
      <c r="C24" s="24">
        <f>C23</f>
        <v>20</v>
      </c>
      <c r="D24" s="24">
        <v>26</v>
      </c>
      <c r="E24" s="24">
        <f t="shared" ref="E24:E32" si="0">B24*A24</f>
        <v>100</v>
      </c>
      <c r="F24" s="24">
        <f t="shared" ref="F24:F32" si="1">C24*A24</f>
        <v>40</v>
      </c>
      <c r="G24" s="24">
        <f t="shared" ref="G24:G32" si="2">D24*A24</f>
        <v>52</v>
      </c>
    </row>
    <row r="25" spans="1:8">
      <c r="A25" s="24">
        <v>3</v>
      </c>
      <c r="B25" s="106">
        <f>100/A25</f>
        <v>33.333333333333336</v>
      </c>
      <c r="C25" s="24">
        <f t="shared" ref="C25:C32" si="3">C24</f>
        <v>20</v>
      </c>
      <c r="D25" s="24">
        <v>24</v>
      </c>
      <c r="E25" s="24">
        <f t="shared" si="0"/>
        <v>100</v>
      </c>
      <c r="F25" s="24">
        <f t="shared" si="1"/>
        <v>60</v>
      </c>
      <c r="G25" s="24">
        <f t="shared" si="2"/>
        <v>72</v>
      </c>
    </row>
    <row r="26" spans="1:8" ht="17" thickBot="1">
      <c r="A26" s="25">
        <v>4</v>
      </c>
      <c r="B26" s="134">
        <f t="shared" ref="B26:B32" si="4">100/A26</f>
        <v>25</v>
      </c>
      <c r="C26" s="25">
        <f t="shared" si="3"/>
        <v>20</v>
      </c>
      <c r="D26" s="25">
        <f>22</f>
        <v>22</v>
      </c>
      <c r="E26" s="24">
        <f t="shared" si="0"/>
        <v>100</v>
      </c>
      <c r="F26" s="24">
        <f t="shared" si="1"/>
        <v>80</v>
      </c>
      <c r="G26" s="24">
        <f t="shared" si="2"/>
        <v>88</v>
      </c>
    </row>
    <row r="27" spans="1:8" ht="17" thickBot="1">
      <c r="A27" s="137">
        <v>5</v>
      </c>
      <c r="B27" s="138">
        <f t="shared" si="4"/>
        <v>20</v>
      </c>
      <c r="C27" s="139">
        <f t="shared" si="3"/>
        <v>20</v>
      </c>
      <c r="D27" s="139">
        <v>20</v>
      </c>
      <c r="E27" s="24">
        <f>B27*A27</f>
        <v>100</v>
      </c>
      <c r="F27" s="24">
        <f t="shared" si="1"/>
        <v>100</v>
      </c>
      <c r="G27" s="24">
        <f t="shared" si="2"/>
        <v>100</v>
      </c>
    </row>
    <row r="28" spans="1:8">
      <c r="A28" s="135">
        <v>6</v>
      </c>
      <c r="B28" s="136">
        <f t="shared" si="4"/>
        <v>16.666666666666668</v>
      </c>
      <c r="C28" s="135">
        <f t="shared" si="3"/>
        <v>20</v>
      </c>
      <c r="D28" s="135">
        <v>18</v>
      </c>
      <c r="E28" s="24">
        <f t="shared" si="0"/>
        <v>100</v>
      </c>
      <c r="F28" s="24">
        <f t="shared" si="1"/>
        <v>120</v>
      </c>
      <c r="G28" s="24">
        <f t="shared" si="2"/>
        <v>108</v>
      </c>
    </row>
    <row r="29" spans="1:8">
      <c r="A29" s="24">
        <v>7</v>
      </c>
      <c r="B29" s="106">
        <f t="shared" si="4"/>
        <v>14.285714285714286</v>
      </c>
      <c r="C29" s="24">
        <f t="shared" si="3"/>
        <v>20</v>
      </c>
      <c r="D29" s="24">
        <v>16</v>
      </c>
      <c r="E29" s="24">
        <f t="shared" si="0"/>
        <v>100</v>
      </c>
      <c r="F29" s="24">
        <f t="shared" si="1"/>
        <v>140</v>
      </c>
      <c r="G29" s="24">
        <f t="shared" si="2"/>
        <v>112</v>
      </c>
    </row>
    <row r="30" spans="1:8">
      <c r="A30" s="24">
        <v>8</v>
      </c>
      <c r="B30" s="106">
        <f t="shared" si="4"/>
        <v>12.5</v>
      </c>
      <c r="C30" s="24">
        <f t="shared" si="3"/>
        <v>20</v>
      </c>
      <c r="D30" s="24">
        <v>14</v>
      </c>
      <c r="E30" s="24">
        <f t="shared" si="0"/>
        <v>100</v>
      </c>
      <c r="F30" s="24">
        <f t="shared" si="1"/>
        <v>160</v>
      </c>
      <c r="G30" s="24">
        <f t="shared" si="2"/>
        <v>112</v>
      </c>
    </row>
    <row r="31" spans="1:8">
      <c r="A31" s="24">
        <v>9</v>
      </c>
      <c r="B31" s="106">
        <f t="shared" si="4"/>
        <v>11.111111111111111</v>
      </c>
      <c r="C31" s="24">
        <f t="shared" si="3"/>
        <v>20</v>
      </c>
      <c r="D31" s="24">
        <v>12</v>
      </c>
      <c r="E31" s="24">
        <f t="shared" si="0"/>
        <v>100</v>
      </c>
      <c r="F31" s="24">
        <f t="shared" si="1"/>
        <v>180</v>
      </c>
      <c r="G31" s="24">
        <f>D31*A31</f>
        <v>108</v>
      </c>
    </row>
    <row r="32" spans="1:8">
      <c r="A32" s="24">
        <v>10</v>
      </c>
      <c r="B32" s="106">
        <f t="shared" si="4"/>
        <v>10</v>
      </c>
      <c r="C32" s="24">
        <f t="shared" si="3"/>
        <v>20</v>
      </c>
      <c r="D32" s="24">
        <v>10</v>
      </c>
      <c r="E32" s="24">
        <f t="shared" si="0"/>
        <v>100</v>
      </c>
      <c r="F32" s="24">
        <f t="shared" si="1"/>
        <v>200</v>
      </c>
      <c r="G32" s="24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6" spans="1:8">
      <c r="B36" s="21" t="s">
        <v>870</v>
      </c>
      <c r="C36" s="21" t="s">
        <v>869</v>
      </c>
      <c r="D36" s="21" t="s">
        <v>871</v>
      </c>
    </row>
    <row r="38" spans="1:8">
      <c r="A38" s="66" t="s">
        <v>787</v>
      </c>
      <c r="B38" s="66"/>
      <c r="C38" s="66"/>
      <c r="D38" s="66"/>
      <c r="E38" s="66"/>
      <c r="F38" s="66"/>
      <c r="G38" s="66"/>
      <c r="H38" s="66"/>
    </row>
    <row r="39" spans="1:8">
      <c r="A39" s="66" t="s">
        <v>788</v>
      </c>
      <c r="B39" s="66"/>
      <c r="C39" s="66"/>
      <c r="D39" s="66"/>
      <c r="E39" s="66"/>
      <c r="F39" s="66"/>
      <c r="G39" s="66"/>
      <c r="H39" s="66"/>
    </row>
    <row r="53" spans="1:8">
      <c r="A53" s="66" t="s">
        <v>797</v>
      </c>
      <c r="B53" s="66"/>
      <c r="C53" s="66"/>
      <c r="D53" s="66"/>
      <c r="E53" s="66"/>
      <c r="F53" s="66"/>
      <c r="G53" s="66"/>
      <c r="H53" s="66"/>
    </row>
    <row r="55" spans="1:8">
      <c r="A55" s="1" t="s">
        <v>798</v>
      </c>
    </row>
    <row r="56" spans="1:8">
      <c r="A56" s="1" t="s">
        <v>799</v>
      </c>
    </row>
    <row r="57" spans="1:8">
      <c r="A57" s="1" t="s">
        <v>808</v>
      </c>
    </row>
    <row r="58" spans="1:8">
      <c r="A58" s="1" t="s">
        <v>809</v>
      </c>
    </row>
    <row r="60" spans="1:8">
      <c r="A60" s="1" t="s">
        <v>810</v>
      </c>
    </row>
    <row r="61" spans="1:8">
      <c r="A61" s="1" t="s">
        <v>811</v>
      </c>
    </row>
    <row r="62" spans="1:8">
      <c r="A62" s="1" t="s">
        <v>812</v>
      </c>
    </row>
    <row r="64" spans="1:8">
      <c r="A64" s="1" t="s">
        <v>813</v>
      </c>
    </row>
    <row r="65" spans="1:11">
      <c r="A65" s="1" t="s">
        <v>814</v>
      </c>
    </row>
    <row r="67" spans="1:11">
      <c r="A67" s="1" t="s">
        <v>815</v>
      </c>
    </row>
    <row r="69" spans="1:11">
      <c r="B69" s="249" t="s">
        <v>872</v>
      </c>
      <c r="C69" s="249"/>
      <c r="D69" s="249"/>
      <c r="E69" s="24" t="s">
        <v>800</v>
      </c>
      <c r="F69" s="14" t="s">
        <v>803</v>
      </c>
    </row>
    <row r="70" spans="1:11" ht="34">
      <c r="B70" s="140" t="s">
        <v>804</v>
      </c>
      <c r="C70" s="14"/>
      <c r="D70" s="14"/>
      <c r="E70" s="109" t="s">
        <v>802</v>
      </c>
      <c r="F70" s="109" t="s">
        <v>801</v>
      </c>
    </row>
    <row r="71" spans="1:11" ht="34">
      <c r="B71" s="140" t="s">
        <v>805</v>
      </c>
      <c r="C71" s="14"/>
      <c r="D71" s="14"/>
      <c r="E71" s="109" t="s">
        <v>806</v>
      </c>
      <c r="F71" s="109" t="s">
        <v>806</v>
      </c>
    </row>
    <row r="72" spans="1:11" ht="34">
      <c r="B72" s="14" t="s">
        <v>807</v>
      </c>
      <c r="C72" s="14"/>
      <c r="D72" s="14"/>
      <c r="E72" s="109" t="s">
        <v>801</v>
      </c>
      <c r="F72" s="109" t="s">
        <v>802</v>
      </c>
    </row>
    <row r="74" spans="1:11">
      <c r="A74" s="1" t="s">
        <v>816</v>
      </c>
    </row>
    <row r="76" spans="1:11">
      <c r="A76" s="24" t="s">
        <v>781</v>
      </c>
      <c r="B76" s="24" t="s">
        <v>792</v>
      </c>
      <c r="C76" s="24" t="s">
        <v>793</v>
      </c>
      <c r="D76" s="24" t="s">
        <v>795</v>
      </c>
      <c r="F76" s="1" t="s">
        <v>873</v>
      </c>
    </row>
    <row r="77" spans="1:11">
      <c r="A77" s="24" t="s">
        <v>782</v>
      </c>
      <c r="B77" s="24" t="s">
        <v>791</v>
      </c>
      <c r="C77" s="24" t="s">
        <v>794</v>
      </c>
      <c r="D77" s="24" t="s">
        <v>796</v>
      </c>
      <c r="F77" s="1" t="s">
        <v>874</v>
      </c>
    </row>
    <row r="78" spans="1:11">
      <c r="A78" s="24">
        <v>1</v>
      </c>
      <c r="B78" s="24">
        <v>100</v>
      </c>
      <c r="C78" s="24">
        <v>20</v>
      </c>
      <c r="D78" s="24">
        <v>28</v>
      </c>
      <c r="F78" s="1" t="s">
        <v>875</v>
      </c>
    </row>
    <row r="79" spans="1:11">
      <c r="A79" s="24">
        <v>2</v>
      </c>
      <c r="B79" s="24">
        <v>100</v>
      </c>
      <c r="C79" s="24">
        <v>40</v>
      </c>
      <c r="D79" s="24">
        <v>52</v>
      </c>
      <c r="G79" s="1" t="s">
        <v>876</v>
      </c>
      <c r="K79" s="1" t="s">
        <v>879</v>
      </c>
    </row>
    <row r="80" spans="1:11">
      <c r="A80" s="24">
        <v>3</v>
      </c>
      <c r="B80" s="24">
        <v>100</v>
      </c>
      <c r="C80" s="24">
        <v>60</v>
      </c>
      <c r="D80" s="24">
        <v>72</v>
      </c>
      <c r="G80" s="1" t="s">
        <v>877</v>
      </c>
      <c r="K80" s="1" t="s">
        <v>880</v>
      </c>
    </row>
    <row r="81" spans="1:11" ht="17" thickBot="1">
      <c r="A81" s="25">
        <v>4</v>
      </c>
      <c r="B81" s="24">
        <v>100</v>
      </c>
      <c r="C81" s="24">
        <v>80</v>
      </c>
      <c r="D81" s="24">
        <v>88</v>
      </c>
      <c r="G81" s="1" t="s">
        <v>878</v>
      </c>
      <c r="K81" s="1" t="s">
        <v>881</v>
      </c>
    </row>
    <row r="82" spans="1:11" ht="17" thickBot="1">
      <c r="A82" s="137">
        <v>5</v>
      </c>
      <c r="B82" s="24">
        <v>100</v>
      </c>
      <c r="C82" s="24">
        <v>100</v>
      </c>
      <c r="D82" s="24">
        <v>100</v>
      </c>
    </row>
    <row r="83" spans="1:11">
      <c r="A83" s="135">
        <v>6</v>
      </c>
      <c r="B83" s="24">
        <v>100</v>
      </c>
      <c r="C83" s="24">
        <v>120</v>
      </c>
      <c r="D83" s="24">
        <v>108</v>
      </c>
    </row>
    <row r="84" spans="1:11">
      <c r="A84" s="24">
        <v>7</v>
      </c>
      <c r="B84" s="24">
        <v>100</v>
      </c>
      <c r="C84" s="24">
        <v>140</v>
      </c>
      <c r="D84" s="24">
        <v>112</v>
      </c>
    </row>
    <row r="85" spans="1:11">
      <c r="A85" s="24">
        <v>8</v>
      </c>
      <c r="B85" s="24">
        <v>100</v>
      </c>
      <c r="C85" s="24">
        <v>160</v>
      </c>
      <c r="D85" s="24">
        <v>112</v>
      </c>
    </row>
    <row r="86" spans="1:11">
      <c r="A86" s="24">
        <v>9</v>
      </c>
      <c r="B86" s="24">
        <v>100</v>
      </c>
      <c r="C86" s="24">
        <v>180</v>
      </c>
      <c r="D86" s="24">
        <v>108</v>
      </c>
    </row>
    <row r="87" spans="1:11">
      <c r="A87" s="24">
        <v>10</v>
      </c>
      <c r="B87" s="24">
        <v>100</v>
      </c>
      <c r="C87" s="24">
        <v>200</v>
      </c>
      <c r="D87" s="24">
        <v>100</v>
      </c>
    </row>
    <row r="88" spans="1:11" ht="17" thickBot="1"/>
    <row r="89" spans="1:11" ht="17" thickBot="1">
      <c r="A89" s="131" t="s">
        <v>817</v>
      </c>
      <c r="B89" s="132"/>
      <c r="C89" s="132"/>
      <c r="D89" s="132"/>
      <c r="E89" s="132"/>
      <c r="F89" s="132"/>
      <c r="G89" s="132"/>
      <c r="H89" s="133"/>
    </row>
    <row r="91" spans="1:11">
      <c r="A91" s="1" t="s">
        <v>818</v>
      </c>
    </row>
    <row r="92" spans="1:11">
      <c r="A92" s="1" t="s">
        <v>819</v>
      </c>
    </row>
    <row r="94" spans="1:11">
      <c r="A94" s="1" t="s">
        <v>820</v>
      </c>
    </row>
    <row r="95" spans="1:11" ht="17" thickBot="1"/>
    <row r="96" spans="1:11">
      <c r="A96" s="149" t="s">
        <v>821</v>
      </c>
      <c r="B96" s="142"/>
      <c r="C96" s="142"/>
      <c r="D96" s="142"/>
      <c r="E96" s="142"/>
      <c r="F96" s="142"/>
      <c r="G96" s="142"/>
      <c r="H96" s="143"/>
    </row>
    <row r="97" spans="1:8">
      <c r="A97" s="150" t="s">
        <v>822</v>
      </c>
      <c r="B97" s="91"/>
      <c r="C97" s="91"/>
      <c r="D97" s="91"/>
      <c r="E97" s="91"/>
      <c r="F97" s="91"/>
      <c r="G97" s="91"/>
      <c r="H97" s="145"/>
    </row>
    <row r="98" spans="1:8">
      <c r="A98" s="144"/>
      <c r="B98" s="91"/>
      <c r="C98" s="91"/>
      <c r="D98" s="91"/>
      <c r="E98" s="91"/>
      <c r="F98" s="91"/>
      <c r="G98" s="91"/>
      <c r="H98" s="145"/>
    </row>
    <row r="99" spans="1:8">
      <c r="A99" s="144" t="s">
        <v>823</v>
      </c>
      <c r="B99" s="91"/>
      <c r="C99" s="91"/>
      <c r="D99" s="91"/>
      <c r="E99" s="91"/>
      <c r="F99" s="91"/>
      <c r="G99" s="91"/>
      <c r="H99" s="145"/>
    </row>
    <row r="100" spans="1:8">
      <c r="A100" s="144" t="s">
        <v>824</v>
      </c>
      <c r="B100" s="91"/>
      <c r="C100" s="91"/>
      <c r="D100" s="91"/>
      <c r="E100" s="91"/>
      <c r="F100" s="91"/>
      <c r="G100" s="91"/>
      <c r="H100" s="145"/>
    </row>
    <row r="101" spans="1:8">
      <c r="A101" s="144" t="s">
        <v>825</v>
      </c>
      <c r="B101" s="91"/>
      <c r="C101" s="91"/>
      <c r="D101" s="91"/>
      <c r="E101" s="91"/>
      <c r="F101" s="91"/>
      <c r="G101" s="91"/>
      <c r="H101" s="145"/>
    </row>
    <row r="102" spans="1:8">
      <c r="A102" s="144" t="s">
        <v>826</v>
      </c>
      <c r="B102" s="91"/>
      <c r="C102" s="91"/>
      <c r="D102" s="91"/>
      <c r="E102" s="91"/>
      <c r="F102" s="91"/>
      <c r="G102" s="91"/>
      <c r="H102" s="145"/>
    </row>
    <row r="103" spans="1:8" ht="17" thickBot="1">
      <c r="A103" s="146" t="s">
        <v>827</v>
      </c>
      <c r="B103" s="147"/>
      <c r="C103" s="147"/>
      <c r="D103" s="147"/>
      <c r="E103" s="147"/>
      <c r="F103" s="147"/>
      <c r="G103" s="147"/>
      <c r="H103" s="148"/>
    </row>
    <row r="111" spans="1:8" ht="17" thickBot="1"/>
    <row r="112" spans="1:8" ht="17" thickBot="1">
      <c r="A112" s="131" t="s">
        <v>828</v>
      </c>
      <c r="B112" s="132"/>
      <c r="C112" s="132"/>
      <c r="D112" s="132"/>
      <c r="E112" s="132"/>
      <c r="F112" s="132"/>
      <c r="G112" s="132"/>
      <c r="H112" s="133"/>
    </row>
    <row r="114" spans="1:8">
      <c r="A114" s="1" t="s">
        <v>829</v>
      </c>
    </row>
    <row r="116" spans="1:8">
      <c r="A116" s="1" t="s">
        <v>820</v>
      </c>
    </row>
    <row r="117" spans="1:8" ht="17" thickBot="1"/>
    <row r="118" spans="1:8" s="91" customFormat="1">
      <c r="A118" s="141" t="s">
        <v>830</v>
      </c>
      <c r="B118" s="142"/>
      <c r="C118" s="142"/>
      <c r="D118" s="142"/>
      <c r="E118" s="142"/>
      <c r="F118" s="142"/>
      <c r="G118" s="142"/>
      <c r="H118" s="143"/>
    </row>
    <row r="119" spans="1:8" s="91" customFormat="1">
      <c r="A119" s="144" t="s">
        <v>831</v>
      </c>
      <c r="H119" s="145"/>
    </row>
    <row r="120" spans="1:8" s="91" customFormat="1">
      <c r="A120" s="144"/>
      <c r="H120" s="145"/>
    </row>
    <row r="121" spans="1:8" s="91" customFormat="1">
      <c r="A121" s="144"/>
      <c r="H121" s="145"/>
    </row>
    <row r="122" spans="1:8" s="91" customFormat="1" ht="17" thickBot="1">
      <c r="A122" s="146"/>
      <c r="B122" s="147"/>
      <c r="C122" s="147"/>
      <c r="D122" s="147"/>
      <c r="E122" s="147"/>
      <c r="F122" s="147"/>
      <c r="G122" s="147"/>
      <c r="H122" s="148"/>
    </row>
    <row r="123" spans="1:8" s="91" customFormat="1"/>
    <row r="124" spans="1:8" s="91" customFormat="1"/>
    <row r="127" spans="1:8" ht="17" thickBot="1"/>
    <row r="128" spans="1:8" ht="17" thickBot="1">
      <c r="A128" s="131" t="s">
        <v>832</v>
      </c>
      <c r="B128" s="132"/>
      <c r="C128" s="132"/>
      <c r="D128" s="132"/>
      <c r="E128" s="132"/>
      <c r="F128" s="132"/>
      <c r="G128" s="132"/>
      <c r="H128" s="133"/>
    </row>
    <row r="130" spans="1:7">
      <c r="A130" s="1" t="s">
        <v>837</v>
      </c>
    </row>
    <row r="131" spans="1:7">
      <c r="A131" s="1" t="s">
        <v>838</v>
      </c>
    </row>
    <row r="133" spans="1:7">
      <c r="A133" s="1" t="s">
        <v>833</v>
      </c>
    </row>
    <row r="134" spans="1:7">
      <c r="A134" s="1" t="s">
        <v>834</v>
      </c>
    </row>
    <row r="135" spans="1:7">
      <c r="A135" s="1" t="s">
        <v>839</v>
      </c>
      <c r="E135" s="1" t="s">
        <v>882</v>
      </c>
    </row>
    <row r="136" spans="1:7">
      <c r="A136" s="1" t="s">
        <v>840</v>
      </c>
      <c r="E136" s="1" t="s">
        <v>883</v>
      </c>
    </row>
    <row r="137" spans="1:7">
      <c r="A137" s="1" t="s">
        <v>841</v>
      </c>
      <c r="E137" s="1" t="s">
        <v>884</v>
      </c>
    </row>
    <row r="138" spans="1:7">
      <c r="A138" s="1" t="s">
        <v>842</v>
      </c>
      <c r="E138" s="1" t="s">
        <v>884</v>
      </c>
    </row>
    <row r="139" spans="1:7">
      <c r="A139" s="1" t="s">
        <v>835</v>
      </c>
      <c r="E139" s="1" t="s">
        <v>885</v>
      </c>
    </row>
    <row r="142" spans="1:7">
      <c r="A142" s="1" t="s">
        <v>836</v>
      </c>
    </row>
    <row r="143" spans="1:7">
      <c r="A143" s="1" t="s">
        <v>843</v>
      </c>
      <c r="G143" s="1" t="s">
        <v>884</v>
      </c>
    </row>
    <row r="144" spans="1:7">
      <c r="A144" s="1" t="s">
        <v>844</v>
      </c>
      <c r="G144" s="1" t="s">
        <v>886</v>
      </c>
    </row>
    <row r="145" spans="1:7">
      <c r="A145" s="1" t="s">
        <v>845</v>
      </c>
      <c r="G145" s="1" t="s">
        <v>886</v>
      </c>
    </row>
    <row r="146" spans="1:7">
      <c r="A146" s="1" t="s">
        <v>864</v>
      </c>
    </row>
    <row r="148" spans="1:7">
      <c r="A148" s="1" t="s">
        <v>887</v>
      </c>
    </row>
    <row r="159" spans="1:7">
      <c r="A159" s="1" t="s">
        <v>846</v>
      </c>
    </row>
    <row r="160" spans="1:7">
      <c r="A160" s="1" t="s">
        <v>888</v>
      </c>
    </row>
    <row r="161" spans="1:8">
      <c r="A161" s="1" t="s">
        <v>847</v>
      </c>
      <c r="F161" s="1" t="s">
        <v>889</v>
      </c>
    </row>
    <row r="162" spans="1:8">
      <c r="A162" s="1" t="s">
        <v>850</v>
      </c>
      <c r="F162" s="1" t="s">
        <v>890</v>
      </c>
    </row>
    <row r="163" spans="1:8">
      <c r="A163" s="1" t="s">
        <v>848</v>
      </c>
      <c r="F163" s="1" t="s">
        <v>891</v>
      </c>
    </row>
    <row r="164" spans="1:8">
      <c r="A164" s="1" t="s">
        <v>849</v>
      </c>
    </row>
    <row r="166" spans="1:8">
      <c r="A166" s="1" t="s">
        <v>887</v>
      </c>
    </row>
    <row r="169" spans="1:8">
      <c r="A169" s="1" t="s">
        <v>851</v>
      </c>
    </row>
    <row r="170" spans="1:8">
      <c r="A170" s="1" t="s">
        <v>852</v>
      </c>
    </row>
    <row r="171" spans="1:8">
      <c r="A171" s="1" t="s">
        <v>853</v>
      </c>
    </row>
    <row r="172" spans="1:8">
      <c r="A172" s="1" t="s">
        <v>854</v>
      </c>
    </row>
    <row r="173" spans="1:8">
      <c r="A173" s="1" t="s">
        <v>855</v>
      </c>
    </row>
    <row r="174" spans="1:8">
      <c r="A174" s="1" t="s">
        <v>856</v>
      </c>
    </row>
    <row r="176" spans="1:8">
      <c r="A176" s="1" t="s">
        <v>892</v>
      </c>
      <c r="H176" s="1" t="s">
        <v>896</v>
      </c>
    </row>
    <row r="177" spans="1:8">
      <c r="A177" s="1" t="s">
        <v>893</v>
      </c>
      <c r="H177" s="1" t="s">
        <v>897</v>
      </c>
    </row>
    <row r="178" spans="1:8">
      <c r="A178" s="1" t="s">
        <v>894</v>
      </c>
      <c r="H178" s="1" t="s">
        <v>898</v>
      </c>
    </row>
    <row r="180" spans="1:8">
      <c r="A180" s="1" t="s">
        <v>895</v>
      </c>
      <c r="H180" s="1" t="s">
        <v>899</v>
      </c>
    </row>
    <row r="182" spans="1:8">
      <c r="A182" s="1" t="s">
        <v>900</v>
      </c>
    </row>
    <row r="183" spans="1:8" ht="17" thickBot="1"/>
    <row r="184" spans="1:8" ht="17" thickBot="1">
      <c r="A184" s="131" t="s">
        <v>857</v>
      </c>
      <c r="B184" s="132"/>
      <c r="C184" s="132"/>
      <c r="D184" s="132"/>
      <c r="E184" s="132"/>
      <c r="F184" s="132"/>
      <c r="G184" s="132"/>
      <c r="H184" s="133"/>
    </row>
    <row r="186" spans="1:8">
      <c r="A186" s="1" t="s">
        <v>901</v>
      </c>
    </row>
    <row r="187" spans="1:8">
      <c r="B187" s="1" t="s">
        <v>902</v>
      </c>
    </row>
    <row r="188" spans="1:8">
      <c r="D188" s="1" t="s">
        <v>903</v>
      </c>
      <c r="H188" s="1" t="s">
        <v>907</v>
      </c>
    </row>
    <row r="190" spans="1:8">
      <c r="A190" s="1" t="s">
        <v>904</v>
      </c>
    </row>
    <row r="191" spans="1:8">
      <c r="B191" s="1" t="s">
        <v>905</v>
      </c>
    </row>
    <row r="192" spans="1:8">
      <c r="D192" s="1" t="s">
        <v>906</v>
      </c>
      <c r="H192" s="1" t="s">
        <v>908</v>
      </c>
    </row>
    <row r="193" spans="1:8" ht="17" thickBot="1"/>
    <row r="194" spans="1:8" ht="17" thickBot="1">
      <c r="A194" s="131" t="s">
        <v>858</v>
      </c>
      <c r="B194" s="132"/>
      <c r="C194" s="132"/>
      <c r="D194" s="132"/>
      <c r="E194" s="132"/>
      <c r="F194" s="132"/>
      <c r="G194" s="132"/>
      <c r="H194" s="133"/>
    </row>
    <row r="196" spans="1:8">
      <c r="A196" s="1" t="s">
        <v>859</v>
      </c>
    </row>
    <row r="197" spans="1:8">
      <c r="A197" s="1" t="s">
        <v>860</v>
      </c>
    </row>
    <row r="198" spans="1:8">
      <c r="A198" s="1" t="s">
        <v>861</v>
      </c>
    </row>
    <row r="199" spans="1:8">
      <c r="A199" s="1" t="s">
        <v>862</v>
      </c>
      <c r="F199" s="1" t="s">
        <v>909</v>
      </c>
    </row>
    <row r="200" spans="1:8">
      <c r="A200" s="1" t="s">
        <v>910</v>
      </c>
      <c r="F200" s="1" t="s">
        <v>911</v>
      </c>
    </row>
    <row r="201" spans="1:8">
      <c r="A201" s="1" t="s">
        <v>863</v>
      </c>
      <c r="F201" s="1" t="s">
        <v>911</v>
      </c>
    </row>
    <row r="202" spans="1:8">
      <c r="A202" s="1" t="s">
        <v>864</v>
      </c>
    </row>
    <row r="204" spans="1:8">
      <c r="A204" s="1" t="s">
        <v>912</v>
      </c>
    </row>
    <row r="206" spans="1:8">
      <c r="A206" s="1" t="s">
        <v>865</v>
      </c>
    </row>
    <row r="207" spans="1:8">
      <c r="A207" s="1" t="s">
        <v>866</v>
      </c>
    </row>
    <row r="208" spans="1:8">
      <c r="A208" s="1" t="s">
        <v>867</v>
      </c>
    </row>
    <row r="210" spans="1:1">
      <c r="A210" s="1" t="s">
        <v>868</v>
      </c>
    </row>
    <row r="212" spans="1:1">
      <c r="A212" s="1" t="s">
        <v>913</v>
      </c>
    </row>
    <row r="214" spans="1:1">
      <c r="A214" s="1" t="s">
        <v>914</v>
      </c>
    </row>
    <row r="216" spans="1:1">
      <c r="A216" s="1" t="s">
        <v>915</v>
      </c>
    </row>
  </sheetData>
  <mergeCells count="1">
    <mergeCell ref="B69:D69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I244"/>
  <sheetViews>
    <sheetView rightToLeft="1" zoomScale="243" workbookViewId="0">
      <selection activeCell="L22" sqref="L22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916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917</v>
      </c>
      <c r="B3" s="55"/>
      <c r="C3" s="55"/>
      <c r="D3" s="55"/>
      <c r="E3" s="55"/>
      <c r="F3" s="55"/>
      <c r="G3" s="55"/>
      <c r="H3" s="56"/>
    </row>
    <row r="4" spans="1:8">
      <c r="A4" s="7" t="s">
        <v>918</v>
      </c>
      <c r="H4" s="8"/>
    </row>
    <row r="5" spans="1:8">
      <c r="A5" s="7" t="s">
        <v>919</v>
      </c>
      <c r="H5" s="8"/>
    </row>
    <row r="6" spans="1:8">
      <c r="A6" s="7" t="s">
        <v>920</v>
      </c>
      <c r="H6" s="8"/>
    </row>
    <row r="7" spans="1:8">
      <c r="A7" s="7" t="s">
        <v>921</v>
      </c>
      <c r="H7" s="8"/>
    </row>
    <row r="8" spans="1:8">
      <c r="A8" s="7" t="s">
        <v>922</v>
      </c>
      <c r="H8" s="8"/>
    </row>
    <row r="9" spans="1:8">
      <c r="A9" s="7" t="s">
        <v>935</v>
      </c>
      <c r="H9" s="8"/>
    </row>
    <row r="10" spans="1:8" ht="17" thickBot="1">
      <c r="A10" s="9" t="s">
        <v>936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923</v>
      </c>
      <c r="B12" s="5"/>
      <c r="C12" s="5"/>
      <c r="D12" s="5"/>
      <c r="E12" s="5"/>
      <c r="F12" s="5"/>
      <c r="G12" s="5"/>
      <c r="H12" s="6"/>
    </row>
    <row r="13" spans="1:8">
      <c r="A13" s="7" t="s">
        <v>924</v>
      </c>
      <c r="H13" s="8"/>
    </row>
    <row r="14" spans="1:8" ht="17" thickBot="1">
      <c r="A14" s="9" t="s">
        <v>925</v>
      </c>
      <c r="B14" s="10"/>
      <c r="C14" s="10"/>
      <c r="D14" s="10"/>
      <c r="E14" s="10"/>
      <c r="F14" s="10"/>
      <c r="G14" s="10"/>
      <c r="H14" s="11"/>
    </row>
    <row r="16" spans="1:8">
      <c r="A16" s="119" t="s">
        <v>926</v>
      </c>
      <c r="B16" s="121"/>
      <c r="C16" s="121"/>
      <c r="D16" s="121"/>
      <c r="E16" s="121"/>
      <c r="F16" s="121"/>
      <c r="G16" s="121"/>
      <c r="H16" s="121"/>
    </row>
    <row r="17" spans="1:8">
      <c r="A17" s="12" t="s">
        <v>927</v>
      </c>
    </row>
    <row r="18" spans="1:8">
      <c r="A18" s="12" t="s">
        <v>928</v>
      </c>
    </row>
    <row r="19" spans="1:8" ht="17" thickBot="1"/>
    <row r="20" spans="1:8" ht="17" thickBot="1">
      <c r="A20" s="151" t="s">
        <v>929</v>
      </c>
      <c r="B20" s="152"/>
      <c r="C20" s="152"/>
      <c r="D20" s="152"/>
      <c r="E20" s="152"/>
      <c r="F20" s="152"/>
      <c r="G20" s="152"/>
      <c r="H20" s="153"/>
    </row>
    <row r="22" spans="1:8">
      <c r="A22" s="1" t="s">
        <v>938</v>
      </c>
      <c r="F22" s="21" t="s">
        <v>782</v>
      </c>
    </row>
    <row r="23" spans="1:8">
      <c r="A23" s="1" t="s">
        <v>939</v>
      </c>
    </row>
    <row r="24" spans="1:8">
      <c r="A24" s="1" t="s">
        <v>940</v>
      </c>
      <c r="D24" s="21"/>
    </row>
    <row r="25" spans="1:8">
      <c r="A25" s="1" t="s">
        <v>941</v>
      </c>
    </row>
    <row r="26" spans="1:8">
      <c r="A26" s="1" t="s">
        <v>942</v>
      </c>
    </row>
    <row r="27" spans="1:8">
      <c r="A27" s="1" t="s">
        <v>943</v>
      </c>
    </row>
    <row r="29" spans="1:8">
      <c r="A29" s="1" t="s">
        <v>944</v>
      </c>
    </row>
    <row r="30" spans="1:8">
      <c r="A30" s="1" t="s">
        <v>945</v>
      </c>
      <c r="C30" s="1" t="s">
        <v>937</v>
      </c>
    </row>
    <row r="31" spans="1:8">
      <c r="A31" s="1" t="s">
        <v>946</v>
      </c>
    </row>
    <row r="32" spans="1:8">
      <c r="C32" s="21" t="s">
        <v>677</v>
      </c>
    </row>
    <row r="36" spans="1:9">
      <c r="A36" s="1" t="s">
        <v>947</v>
      </c>
    </row>
    <row r="37" spans="1:9">
      <c r="A37" s="1" t="s">
        <v>948</v>
      </c>
    </row>
    <row r="38" spans="1:9">
      <c r="A38" s="1" t="s">
        <v>949</v>
      </c>
    </row>
    <row r="39" spans="1:9">
      <c r="A39" s="1" t="s">
        <v>950</v>
      </c>
    </row>
    <row r="40" spans="1:9">
      <c r="A40" s="1" t="s">
        <v>951</v>
      </c>
    </row>
    <row r="41" spans="1:9" ht="17" thickBot="1"/>
    <row r="42" spans="1:9">
      <c r="A42" s="4" t="s">
        <v>952</v>
      </c>
      <c r="B42" s="5"/>
      <c r="C42" s="5"/>
      <c r="D42" s="5"/>
      <c r="E42" s="5"/>
      <c r="F42" s="5"/>
      <c r="G42" s="5"/>
      <c r="H42" s="5"/>
      <c r="I42" s="6"/>
    </row>
    <row r="43" spans="1:9">
      <c r="A43" s="7" t="s">
        <v>953</v>
      </c>
      <c r="I43" s="8"/>
    </row>
    <row r="44" spans="1:9" ht="17" thickBot="1">
      <c r="A44" s="9" t="s">
        <v>954</v>
      </c>
      <c r="B44" s="10"/>
      <c r="C44" s="10"/>
      <c r="D44" s="10"/>
      <c r="E44" s="10"/>
      <c r="F44" s="10"/>
      <c r="G44" s="10"/>
      <c r="H44" s="10"/>
      <c r="I44" s="11"/>
    </row>
    <row r="45" spans="1:9" ht="17" thickBot="1"/>
    <row r="46" spans="1:9" ht="17" thickBot="1">
      <c r="A46" s="151" t="s">
        <v>930</v>
      </c>
      <c r="B46" s="152"/>
      <c r="C46" s="152"/>
      <c r="D46" s="152"/>
      <c r="E46" s="152"/>
      <c r="F46" s="152"/>
      <c r="G46" s="152"/>
      <c r="H46" s="153"/>
    </row>
    <row r="47" spans="1:9">
      <c r="A47" s="12"/>
    </row>
    <row r="48" spans="1:9">
      <c r="A48" s="1" t="s">
        <v>955</v>
      </c>
      <c r="F48" s="21" t="s">
        <v>782</v>
      </c>
    </row>
    <row r="49" spans="1:6">
      <c r="A49" s="1" t="s">
        <v>956</v>
      </c>
      <c r="F49" s="21"/>
    </row>
    <row r="50" spans="1:6">
      <c r="A50" s="1" t="s">
        <v>957</v>
      </c>
    </row>
    <row r="51" spans="1:6">
      <c r="A51" s="1" t="s">
        <v>958</v>
      </c>
      <c r="D51" s="21"/>
    </row>
    <row r="52" spans="1:6">
      <c r="A52" s="1" t="s">
        <v>959</v>
      </c>
    </row>
    <row r="53" spans="1:6">
      <c r="A53" s="1" t="s">
        <v>960</v>
      </c>
    </row>
    <row r="57" spans="1:6">
      <c r="C57" s="1" t="s">
        <v>937</v>
      </c>
    </row>
    <row r="59" spans="1:6">
      <c r="C59" s="21" t="s">
        <v>677</v>
      </c>
    </row>
    <row r="63" spans="1:6">
      <c r="A63" s="1" t="s">
        <v>961</v>
      </c>
    </row>
    <row r="64" spans="1:6">
      <c r="A64" s="249" t="s">
        <v>872</v>
      </c>
      <c r="B64" s="249"/>
      <c r="C64" s="249"/>
      <c r="D64" s="20" t="s">
        <v>800</v>
      </c>
      <c r="E64" s="14" t="s">
        <v>803</v>
      </c>
    </row>
    <row r="65" spans="1:5" ht="34">
      <c r="A65" s="140" t="s">
        <v>804</v>
      </c>
      <c r="B65" s="14"/>
      <c r="C65" s="14"/>
      <c r="D65" s="107" t="s">
        <v>802</v>
      </c>
      <c r="E65" s="109" t="s">
        <v>801</v>
      </c>
    </row>
    <row r="66" spans="1:5" ht="34">
      <c r="A66" s="140" t="s">
        <v>805</v>
      </c>
      <c r="B66" s="14"/>
      <c r="C66" s="14"/>
      <c r="D66" s="109" t="s">
        <v>806</v>
      </c>
      <c r="E66" s="109" t="s">
        <v>806</v>
      </c>
    </row>
    <row r="67" spans="1:5" ht="34">
      <c r="A67" s="14" t="s">
        <v>807</v>
      </c>
      <c r="B67" s="14"/>
      <c r="C67" s="14"/>
      <c r="D67" s="108" t="s">
        <v>801</v>
      </c>
      <c r="E67" s="109" t="s">
        <v>802</v>
      </c>
    </row>
    <row r="69" spans="1:5">
      <c r="A69" s="1" t="s">
        <v>962</v>
      </c>
    </row>
    <row r="70" spans="1:5">
      <c r="A70" s="1" t="s">
        <v>963</v>
      </c>
    </row>
    <row r="71" spans="1:5">
      <c r="A71" s="1" t="s">
        <v>964</v>
      </c>
    </row>
    <row r="73" spans="1:5">
      <c r="A73" s="1" t="s">
        <v>965</v>
      </c>
    </row>
    <row r="74" spans="1:5">
      <c r="A74" s="1" t="s">
        <v>967</v>
      </c>
    </row>
    <row r="75" spans="1:5">
      <c r="A75" s="1" t="s">
        <v>966</v>
      </c>
    </row>
    <row r="77" spans="1:5">
      <c r="A77" s="1" t="s">
        <v>968</v>
      </c>
    </row>
    <row r="78" spans="1:5">
      <c r="A78" s="1" t="s">
        <v>969</v>
      </c>
    </row>
    <row r="79" spans="1:5">
      <c r="A79" s="1" t="s">
        <v>970</v>
      </c>
    </row>
    <row r="80" spans="1:5" ht="17" thickBot="1"/>
    <row r="81" spans="1:8">
      <c r="A81" s="154" t="s">
        <v>931</v>
      </c>
      <c r="B81" s="155"/>
      <c r="C81" s="155"/>
      <c r="D81" s="155"/>
      <c r="E81" s="155"/>
      <c r="F81" s="155"/>
      <c r="G81" s="155"/>
      <c r="H81" s="156"/>
    </row>
    <row r="82" spans="1:8">
      <c r="A82" s="157" t="s">
        <v>932</v>
      </c>
      <c r="B82" s="3"/>
      <c r="C82" s="3"/>
      <c r="D82" s="3"/>
      <c r="E82" s="3"/>
      <c r="F82" s="3"/>
      <c r="G82" s="3"/>
      <c r="H82" s="158"/>
    </row>
    <row r="83" spans="1:8" ht="17" thickBot="1">
      <c r="A83" s="159" t="s">
        <v>933</v>
      </c>
      <c r="B83" s="160"/>
      <c r="C83" s="160"/>
      <c r="D83" s="160"/>
      <c r="E83" s="160"/>
      <c r="F83" s="160"/>
      <c r="G83" s="160"/>
      <c r="H83" s="161"/>
    </row>
    <row r="85" spans="1:8">
      <c r="F85" s="21" t="s">
        <v>782</v>
      </c>
    </row>
    <row r="86" spans="1:8">
      <c r="F86" s="21"/>
    </row>
    <row r="88" spans="1:8">
      <c r="D88" s="21"/>
    </row>
    <row r="96" spans="1:8">
      <c r="C96" s="21" t="s">
        <v>677</v>
      </c>
    </row>
    <row r="99" spans="1:8">
      <c r="A99" s="1" t="s">
        <v>971</v>
      </c>
    </row>
    <row r="100" spans="1:8">
      <c r="A100" s="1" t="s">
        <v>972</v>
      </c>
    </row>
    <row r="101" spans="1:8" ht="17" thickBot="1"/>
    <row r="102" spans="1:8" ht="17" thickBot="1">
      <c r="A102" s="151" t="s">
        <v>934</v>
      </c>
      <c r="B102" s="152"/>
      <c r="C102" s="152"/>
      <c r="D102" s="152"/>
      <c r="E102" s="152"/>
      <c r="F102" s="152"/>
      <c r="G102" s="152"/>
      <c r="H102" s="153"/>
    </row>
    <row r="104" spans="1:8">
      <c r="A104" s="1" t="s">
        <v>973</v>
      </c>
    </row>
    <row r="105" spans="1:8">
      <c r="A105" s="1" t="s">
        <v>974</v>
      </c>
    </row>
    <row r="107" spans="1:8">
      <c r="A107" s="1" t="s">
        <v>975</v>
      </c>
    </row>
    <row r="109" spans="1:8">
      <c r="A109" s="119" t="s">
        <v>976</v>
      </c>
      <c r="B109" s="121"/>
      <c r="C109" s="121"/>
      <c r="D109" s="121"/>
      <c r="E109" s="121"/>
      <c r="F109" s="121"/>
      <c r="G109" s="121"/>
      <c r="H109" s="121"/>
    </row>
    <row r="110" spans="1:8">
      <c r="A110" s="12" t="s">
        <v>977</v>
      </c>
    </row>
    <row r="111" spans="1:8">
      <c r="A111" s="12" t="s">
        <v>978</v>
      </c>
    </row>
    <row r="112" spans="1:8">
      <c r="A112" s="12" t="s">
        <v>979</v>
      </c>
    </row>
    <row r="113" spans="1:8" ht="17" thickBot="1"/>
    <row r="114" spans="1:8">
      <c r="A114" s="154" t="s">
        <v>980</v>
      </c>
      <c r="B114" s="155"/>
      <c r="C114" s="155"/>
      <c r="D114" s="155"/>
      <c r="E114" s="155"/>
      <c r="F114" s="155"/>
      <c r="G114" s="155"/>
      <c r="H114" s="156"/>
    </row>
    <row r="115" spans="1:8" ht="17" thickBot="1">
      <c r="A115" s="159" t="s">
        <v>981</v>
      </c>
      <c r="B115" s="160"/>
      <c r="C115" s="160"/>
      <c r="D115" s="160"/>
      <c r="E115" s="160"/>
      <c r="F115" s="160"/>
      <c r="G115" s="160"/>
      <c r="H115" s="161"/>
    </row>
    <row r="117" spans="1:8">
      <c r="A117" s="162" t="s">
        <v>983</v>
      </c>
      <c r="B117" s="162"/>
      <c r="E117" s="162" t="s">
        <v>984</v>
      </c>
      <c r="F117" s="162"/>
    </row>
    <row r="133" spans="1:1">
      <c r="A133" s="1" t="s">
        <v>985</v>
      </c>
    </row>
    <row r="134" spans="1:1">
      <c r="A134" s="1" t="s">
        <v>986</v>
      </c>
    </row>
    <row r="135" spans="1:1">
      <c r="A135" s="1" t="s">
        <v>987</v>
      </c>
    </row>
    <row r="136" spans="1:1">
      <c r="A136" s="1" t="s">
        <v>988</v>
      </c>
    </row>
    <row r="137" spans="1:1">
      <c r="A137" s="1" t="s">
        <v>989</v>
      </c>
    </row>
    <row r="139" spans="1:1">
      <c r="A139" s="1" t="s">
        <v>990</v>
      </c>
    </row>
    <row r="140" spans="1:1">
      <c r="A140" s="1" t="s">
        <v>991</v>
      </c>
    </row>
    <row r="141" spans="1:1">
      <c r="A141" s="1" t="s">
        <v>992</v>
      </c>
    </row>
    <row r="142" spans="1:1">
      <c r="A142" s="1" t="s">
        <v>993</v>
      </c>
    </row>
    <row r="143" spans="1:1">
      <c r="A143" s="1" t="s">
        <v>994</v>
      </c>
    </row>
    <row r="145" spans="1:8" ht="17" thickBot="1"/>
    <row r="146" spans="1:8" ht="17" thickBot="1">
      <c r="A146" s="151" t="s">
        <v>982</v>
      </c>
      <c r="B146" s="152"/>
      <c r="C146" s="152"/>
      <c r="D146" s="152"/>
      <c r="E146" s="152"/>
      <c r="F146" s="152"/>
      <c r="G146" s="152"/>
      <c r="H146" s="153"/>
    </row>
    <row r="148" spans="1:8">
      <c r="A148" s="162" t="s">
        <v>983</v>
      </c>
      <c r="B148" s="162"/>
      <c r="E148" s="162" t="s">
        <v>984</v>
      </c>
      <c r="F148" s="162"/>
    </row>
    <row r="165" spans="1:8">
      <c r="A165" s="1" t="s">
        <v>995</v>
      </c>
    </row>
    <row r="166" spans="1:8">
      <c r="A166" s="1" t="s">
        <v>996</v>
      </c>
    </row>
    <row r="167" spans="1:8">
      <c r="A167" s="1" t="s">
        <v>997</v>
      </c>
    </row>
    <row r="169" spans="1:8">
      <c r="A169" s="1" t="s">
        <v>998</v>
      </c>
    </row>
    <row r="170" spans="1:8">
      <c r="A170" s="1" t="s">
        <v>999</v>
      </c>
    </row>
    <row r="171" spans="1:8">
      <c r="A171" s="1" t="s">
        <v>1000</v>
      </c>
    </row>
    <row r="172" spans="1:8">
      <c r="A172" s="1" t="s">
        <v>1001</v>
      </c>
    </row>
    <row r="174" spans="1:8">
      <c r="A174" s="119" t="s">
        <v>1003</v>
      </c>
      <c r="B174" s="121"/>
      <c r="C174" s="121"/>
      <c r="D174" s="121"/>
      <c r="E174" s="121"/>
      <c r="F174" s="121"/>
      <c r="G174" s="121"/>
      <c r="H174" s="121"/>
    </row>
    <row r="176" spans="1:8">
      <c r="A176" s="1" t="s">
        <v>1004</v>
      </c>
    </row>
    <row r="177" spans="1:8">
      <c r="A177" s="1" t="s">
        <v>1005</v>
      </c>
    </row>
    <row r="178" spans="1:8">
      <c r="A178" s="1" t="s">
        <v>1008</v>
      </c>
    </row>
    <row r="180" spans="1:8">
      <c r="A180" s="163" t="s">
        <v>1006</v>
      </c>
      <c r="B180" s="163"/>
      <c r="C180" s="163"/>
      <c r="D180" s="163"/>
      <c r="E180" s="163"/>
      <c r="F180" s="163"/>
      <c r="G180" s="163"/>
      <c r="H180" s="163"/>
    </row>
    <row r="181" spans="1:8">
      <c r="A181" s="163" t="s">
        <v>1007</v>
      </c>
      <c r="B181" s="163"/>
      <c r="C181" s="163"/>
      <c r="D181" s="163"/>
      <c r="E181" s="163"/>
      <c r="F181" s="163"/>
      <c r="G181" s="163"/>
      <c r="H181" s="163"/>
    </row>
    <row r="183" spans="1:8">
      <c r="A183" s="1" t="s">
        <v>1009</v>
      </c>
    </row>
    <row r="196" spans="1:1">
      <c r="A196" s="1" t="s">
        <v>1010</v>
      </c>
    </row>
    <row r="208" spans="1:1">
      <c r="A208" s="1" t="s">
        <v>1011</v>
      </c>
    </row>
    <row r="209" spans="1:7">
      <c r="A209" s="1" t="s">
        <v>1012</v>
      </c>
    </row>
    <row r="210" spans="1:7">
      <c r="A210" s="1" t="s">
        <v>1013</v>
      </c>
    </row>
    <row r="211" spans="1:7">
      <c r="A211" s="1" t="s">
        <v>1014</v>
      </c>
    </row>
    <row r="213" spans="1:7">
      <c r="A213" s="1" t="s">
        <v>1015</v>
      </c>
    </row>
    <row r="214" spans="1:7">
      <c r="A214" s="1" t="s">
        <v>1016</v>
      </c>
    </row>
    <row r="215" spans="1:7">
      <c r="A215" s="1" t="s">
        <v>1017</v>
      </c>
    </row>
    <row r="217" spans="1:7">
      <c r="A217" s="1" t="s">
        <v>1018</v>
      </c>
    </row>
    <row r="219" spans="1:7">
      <c r="A219" s="1" t="s">
        <v>1019</v>
      </c>
      <c r="G219" s="1" t="s">
        <v>1020</v>
      </c>
    </row>
    <row r="231" spans="1:1">
      <c r="A231" s="1" t="s">
        <v>1021</v>
      </c>
    </row>
    <row r="232" spans="1:1">
      <c r="A232" s="1" t="s">
        <v>1022</v>
      </c>
    </row>
    <row r="233" spans="1:1">
      <c r="A233" s="1" t="s">
        <v>1023</v>
      </c>
    </row>
    <row r="235" spans="1:1">
      <c r="A235" s="12" t="s">
        <v>1024</v>
      </c>
    </row>
    <row r="236" spans="1:1">
      <c r="A236" s="12" t="s">
        <v>1025</v>
      </c>
    </row>
    <row r="237" spans="1:1">
      <c r="A237" s="12" t="s">
        <v>1026</v>
      </c>
    </row>
    <row r="238" spans="1:1">
      <c r="A238" s="12" t="s">
        <v>1027</v>
      </c>
    </row>
    <row r="239" spans="1:1">
      <c r="A239" s="12" t="s">
        <v>1028</v>
      </c>
    </row>
    <row r="241" spans="1:8">
      <c r="A241" s="163" t="s">
        <v>1029</v>
      </c>
      <c r="B241" s="163"/>
      <c r="C241" s="163"/>
      <c r="D241" s="163"/>
      <c r="E241" s="163"/>
      <c r="F241" s="163"/>
      <c r="G241" s="163"/>
      <c r="H241" s="163"/>
    </row>
    <row r="243" spans="1:8">
      <c r="A243" s="1" t="s">
        <v>1030</v>
      </c>
    </row>
    <row r="244" spans="1:8">
      <c r="A244" s="1" t="s">
        <v>1031</v>
      </c>
    </row>
  </sheetData>
  <mergeCells count="1">
    <mergeCell ref="A64:C6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I213"/>
  <sheetViews>
    <sheetView rightToLeft="1" topLeftCell="A125" zoomScale="278" zoomScaleNormal="340" workbookViewId="0">
      <selection activeCell="C215" sqref="C215"/>
    </sheetView>
  </sheetViews>
  <sheetFormatPr baseColWidth="10" defaultRowHeight="16"/>
  <cols>
    <col min="1" max="16384" width="10.83203125" style="1"/>
  </cols>
  <sheetData>
    <row r="1" spans="1:9" ht="17" thickBot="1">
      <c r="A1" s="101" t="s">
        <v>1032</v>
      </c>
      <c r="B1" s="96"/>
      <c r="C1" s="96"/>
      <c r="D1" s="96"/>
      <c r="E1" s="96"/>
      <c r="F1" s="96"/>
      <c r="G1" s="96"/>
      <c r="H1" s="97"/>
    </row>
    <row r="3" spans="1:9">
      <c r="A3" s="12" t="s">
        <v>1144</v>
      </c>
    </row>
    <row r="4" spans="1:9" ht="17" thickBot="1"/>
    <row r="5" spans="1:9">
      <c r="A5" s="36" t="s">
        <v>1033</v>
      </c>
      <c r="B5" s="5"/>
      <c r="C5" s="5"/>
      <c r="D5" s="5"/>
      <c r="E5" s="5"/>
      <c r="F5" s="5"/>
      <c r="G5" s="5"/>
      <c r="H5" s="6"/>
    </row>
    <row r="6" spans="1:9">
      <c r="A6" s="7" t="s">
        <v>1034</v>
      </c>
      <c r="H6" s="8"/>
    </row>
    <row r="7" spans="1:9">
      <c r="A7" s="7" t="s">
        <v>1035</v>
      </c>
      <c r="H7" s="8"/>
    </row>
    <row r="8" spans="1:9">
      <c r="A8" s="7" t="s">
        <v>1036</v>
      </c>
      <c r="H8" s="8"/>
    </row>
    <row r="9" spans="1:9">
      <c r="A9" s="7" t="s">
        <v>1037</v>
      </c>
      <c r="H9" s="8"/>
    </row>
    <row r="10" spans="1:9" ht="17" thickBot="1">
      <c r="A10" s="9" t="s">
        <v>1038</v>
      </c>
      <c r="B10" s="10"/>
      <c r="C10" s="10"/>
      <c r="D10" s="10"/>
      <c r="E10" s="10"/>
      <c r="F10" s="10"/>
      <c r="G10" s="10"/>
      <c r="H10" s="11"/>
    </row>
    <row r="12" spans="1:9">
      <c r="A12" s="129" t="s">
        <v>926</v>
      </c>
      <c r="B12" s="129"/>
      <c r="C12" s="129"/>
      <c r="D12" s="129"/>
      <c r="E12" s="129"/>
      <c r="F12" s="129"/>
      <c r="G12" s="129"/>
      <c r="H12" s="129"/>
      <c r="I12" s="66"/>
    </row>
    <row r="13" spans="1:9">
      <c r="A13" s="1" t="s">
        <v>1039</v>
      </c>
    </row>
    <row r="15" spans="1:9">
      <c r="A15" s="164" t="s">
        <v>1053</v>
      </c>
      <c r="B15" s="164"/>
      <c r="C15" s="164"/>
      <c r="D15" s="164"/>
      <c r="E15" s="164"/>
      <c r="F15" s="164"/>
      <c r="G15" s="164"/>
      <c r="H15" s="164"/>
      <c r="I15" s="164"/>
    </row>
    <row r="17" spans="1:6">
      <c r="A17" s="1" t="s">
        <v>1040</v>
      </c>
      <c r="F17" s="1" t="s">
        <v>1041</v>
      </c>
    </row>
    <row r="31" spans="1:6">
      <c r="A31" s="1" t="s">
        <v>1045</v>
      </c>
      <c r="F31" s="1" t="s">
        <v>1042</v>
      </c>
    </row>
    <row r="32" spans="1:6">
      <c r="A32" s="1" t="s">
        <v>1046</v>
      </c>
      <c r="F32" s="1" t="s">
        <v>1043</v>
      </c>
    </row>
    <row r="33" spans="1:9">
      <c r="F33" s="1" t="s">
        <v>1044</v>
      </c>
    </row>
    <row r="35" spans="1:9">
      <c r="F35" s="1" t="s">
        <v>1047</v>
      </c>
    </row>
    <row r="36" spans="1:9">
      <c r="F36" s="1" t="s">
        <v>1049</v>
      </c>
    </row>
    <row r="38" spans="1:9">
      <c r="F38" s="1" t="s">
        <v>1048</v>
      </c>
    </row>
    <row r="39" spans="1:9">
      <c r="F39" s="1" t="s">
        <v>1050</v>
      </c>
    </row>
    <row r="40" spans="1:9">
      <c r="F40" s="1" t="s">
        <v>1051</v>
      </c>
    </row>
    <row r="42" spans="1:9">
      <c r="A42" s="1" t="s">
        <v>1052</v>
      </c>
    </row>
    <row r="44" spans="1:9">
      <c r="A44" s="165" t="s">
        <v>1054</v>
      </c>
      <c r="B44" s="164"/>
      <c r="C44" s="164"/>
      <c r="D44" s="164"/>
      <c r="E44" s="164"/>
      <c r="F44" s="164"/>
      <c r="G44" s="164"/>
      <c r="H44" s="164"/>
      <c r="I44" s="164"/>
    </row>
    <row r="46" spans="1:9">
      <c r="A46" s="1" t="s">
        <v>1081</v>
      </c>
    </row>
    <row r="47" spans="1:9">
      <c r="A47" s="1" t="s">
        <v>1082</v>
      </c>
      <c r="D47" s="1" t="s">
        <v>1041</v>
      </c>
    </row>
    <row r="48" spans="1:9">
      <c r="A48" s="1" t="s">
        <v>1083</v>
      </c>
    </row>
    <row r="49" spans="1:9">
      <c r="A49" s="1" t="s">
        <v>1084</v>
      </c>
    </row>
    <row r="50" spans="1:9">
      <c r="A50" s="1" t="s">
        <v>1085</v>
      </c>
    </row>
    <row r="61" spans="1:9">
      <c r="A61" s="1" t="s">
        <v>1086</v>
      </c>
    </row>
    <row r="62" spans="1:9">
      <c r="A62" s="1" t="s">
        <v>1055</v>
      </c>
    </row>
    <row r="64" spans="1:9">
      <c r="A64" s="165" t="s">
        <v>1056</v>
      </c>
      <c r="B64" s="164"/>
      <c r="C64" s="164"/>
      <c r="D64" s="164"/>
      <c r="E64" s="164"/>
      <c r="F64" s="164"/>
      <c r="G64" s="164"/>
      <c r="H64" s="164"/>
      <c r="I64" s="164"/>
    </row>
    <row r="65" spans="1:9">
      <c r="A65" s="165" t="s">
        <v>1057</v>
      </c>
      <c r="B65" s="165"/>
      <c r="C65" s="165"/>
      <c r="D65" s="165"/>
      <c r="E65" s="165"/>
      <c r="F65" s="165"/>
      <c r="G65" s="165"/>
      <c r="H65" s="165"/>
      <c r="I65" s="165"/>
    </row>
    <row r="69" spans="1:9">
      <c r="D69" s="1" t="s">
        <v>1041</v>
      </c>
    </row>
    <row r="83" spans="1:9">
      <c r="A83" s="1" t="s">
        <v>1087</v>
      </c>
    </row>
    <row r="84" spans="1:9">
      <c r="A84" s="1" t="s">
        <v>1088</v>
      </c>
    </row>
    <row r="85" spans="1:9">
      <c r="A85" s="1" t="s">
        <v>1058</v>
      </c>
    </row>
    <row r="86" spans="1:9">
      <c r="A86" s="1" t="s">
        <v>1059</v>
      </c>
    </row>
    <row r="87" spans="1:9" ht="17" thickBot="1"/>
    <row r="88" spans="1:9">
      <c r="A88" s="166" t="s">
        <v>1060</v>
      </c>
      <c r="B88" s="5"/>
      <c r="C88" s="5"/>
      <c r="D88" s="5"/>
      <c r="E88" s="5"/>
      <c r="F88" s="5"/>
      <c r="G88" s="5"/>
      <c r="H88" s="5"/>
      <c r="I88" s="6"/>
    </row>
    <row r="89" spans="1:9">
      <c r="A89" s="167" t="s">
        <v>1061</v>
      </c>
      <c r="I89" s="8"/>
    </row>
    <row r="90" spans="1:9">
      <c r="A90" s="167" t="s">
        <v>1062</v>
      </c>
      <c r="I90" s="8"/>
    </row>
    <row r="91" spans="1:9">
      <c r="A91" s="167" t="s">
        <v>1063</v>
      </c>
      <c r="I91" s="8"/>
    </row>
    <row r="92" spans="1:9">
      <c r="A92" s="167" t="s">
        <v>1070</v>
      </c>
      <c r="I92" s="8"/>
    </row>
    <row r="93" spans="1:9">
      <c r="A93" s="167" t="s">
        <v>1064</v>
      </c>
      <c r="I93" s="8"/>
    </row>
    <row r="94" spans="1:9">
      <c r="A94" s="167"/>
      <c r="I94" s="8"/>
    </row>
    <row r="95" spans="1:9">
      <c r="A95" s="167" t="s">
        <v>1065</v>
      </c>
      <c r="I95" s="8"/>
    </row>
    <row r="96" spans="1:9">
      <c r="A96" s="167" t="s">
        <v>1066</v>
      </c>
      <c r="I96" s="8"/>
    </row>
    <row r="97" spans="1:9">
      <c r="A97" s="167" t="s">
        <v>1067</v>
      </c>
      <c r="I97" s="8"/>
    </row>
    <row r="98" spans="1:9">
      <c r="A98" s="167"/>
      <c r="I98" s="8"/>
    </row>
    <row r="99" spans="1:9">
      <c r="A99" s="167" t="s">
        <v>1068</v>
      </c>
      <c r="I99" s="8"/>
    </row>
    <row r="100" spans="1:9" ht="17" thickBot="1">
      <c r="A100" s="168" t="s">
        <v>1069</v>
      </c>
      <c r="B100" s="10"/>
      <c r="C100" s="10"/>
      <c r="D100" s="10"/>
      <c r="E100" s="10"/>
      <c r="F100" s="10"/>
      <c r="G100" s="10"/>
      <c r="H100" s="10"/>
      <c r="I100" s="11"/>
    </row>
    <row r="102" spans="1:9">
      <c r="A102" s="129" t="s">
        <v>976</v>
      </c>
      <c r="B102" s="129"/>
      <c r="C102" s="129"/>
      <c r="D102" s="129"/>
      <c r="E102" s="129"/>
      <c r="F102" s="129"/>
      <c r="G102" s="129"/>
      <c r="H102" s="129"/>
      <c r="I102" s="66"/>
    </row>
    <row r="103" spans="1:9">
      <c r="A103" s="1" t="s">
        <v>1089</v>
      </c>
    </row>
    <row r="105" spans="1:9">
      <c r="A105" s="164" t="s">
        <v>1077</v>
      </c>
      <c r="B105" s="164"/>
      <c r="C105" s="164"/>
      <c r="D105" s="164"/>
      <c r="E105" s="164"/>
      <c r="F105" s="164"/>
      <c r="G105" s="164"/>
      <c r="H105" s="164"/>
      <c r="I105" s="164"/>
    </row>
    <row r="106" spans="1:9">
      <c r="A106" s="1" t="s">
        <v>1090</v>
      </c>
    </row>
    <row r="107" spans="1:9">
      <c r="A107" s="1" t="s">
        <v>1091</v>
      </c>
    </row>
    <row r="108" spans="1:9">
      <c r="A108" s="1" t="s">
        <v>1092</v>
      </c>
    </row>
    <row r="110" spans="1:9">
      <c r="A110" s="164" t="s">
        <v>1078</v>
      </c>
      <c r="B110" s="164"/>
      <c r="C110" s="164"/>
      <c r="D110" s="164"/>
      <c r="E110" s="164"/>
      <c r="F110" s="164"/>
      <c r="G110" s="164"/>
      <c r="H110" s="164"/>
      <c r="I110" s="164"/>
    </row>
    <row r="111" spans="1:9">
      <c r="A111" s="1" t="s">
        <v>1093</v>
      </c>
    </row>
    <row r="112" spans="1:9">
      <c r="A112" s="1" t="s">
        <v>1094</v>
      </c>
    </row>
    <row r="114" spans="1:9">
      <c r="A114" s="164" t="s">
        <v>1079</v>
      </c>
      <c r="B114" s="164"/>
      <c r="C114" s="164"/>
      <c r="D114" s="164"/>
      <c r="E114" s="164"/>
      <c r="F114" s="164"/>
      <c r="G114" s="164"/>
      <c r="H114" s="164"/>
      <c r="I114" s="164"/>
    </row>
    <row r="115" spans="1:9">
      <c r="A115" s="1" t="s">
        <v>1095</v>
      </c>
    </row>
    <row r="117" spans="1:9">
      <c r="A117" s="164" t="s">
        <v>1080</v>
      </c>
      <c r="B117" s="164"/>
      <c r="C117" s="164"/>
      <c r="D117" s="164"/>
      <c r="E117" s="164"/>
      <c r="F117" s="164"/>
      <c r="G117" s="164"/>
      <c r="H117" s="164"/>
      <c r="I117" s="164"/>
    </row>
    <row r="118" spans="1:9">
      <c r="A118" s="1" t="s">
        <v>1096</v>
      </c>
    </row>
    <row r="120" spans="1:9">
      <c r="A120" s="164" t="s">
        <v>1071</v>
      </c>
      <c r="B120" s="164"/>
      <c r="C120" s="164"/>
      <c r="D120" s="164"/>
      <c r="E120" s="164"/>
      <c r="F120" s="164"/>
      <c r="G120" s="164"/>
      <c r="H120" s="164"/>
      <c r="I120" s="164"/>
    </row>
    <row r="137" spans="1:9">
      <c r="A137" s="129" t="s">
        <v>1002</v>
      </c>
      <c r="B137" s="129"/>
      <c r="C137" s="129"/>
      <c r="D137" s="129"/>
      <c r="E137" s="129"/>
      <c r="F137" s="129"/>
      <c r="G137" s="129"/>
      <c r="H137" s="129"/>
      <c r="I137" s="66"/>
    </row>
    <row r="138" spans="1:9">
      <c r="A138" s="1" t="s">
        <v>1072</v>
      </c>
    </row>
    <row r="139" spans="1:9">
      <c r="A139" s="1" t="s">
        <v>1073</v>
      </c>
    </row>
    <row r="141" spans="1:9">
      <c r="A141" s="164" t="s">
        <v>1074</v>
      </c>
      <c r="B141" s="164"/>
      <c r="C141" s="164"/>
      <c r="D141" s="164"/>
      <c r="E141" s="164"/>
      <c r="F141" s="164"/>
      <c r="G141" s="164"/>
      <c r="H141" s="164"/>
      <c r="I141" s="164"/>
    </row>
    <row r="143" spans="1:9">
      <c r="G143" s="1" t="s">
        <v>1097</v>
      </c>
    </row>
    <row r="144" spans="1:9">
      <c r="G144" s="1" t="s">
        <v>1098</v>
      </c>
    </row>
    <row r="145" spans="1:9">
      <c r="G145" s="1" t="s">
        <v>1099</v>
      </c>
    </row>
    <row r="146" spans="1:9">
      <c r="G146" s="1" t="s">
        <v>1100</v>
      </c>
    </row>
    <row r="148" spans="1:9">
      <c r="G148" s="1" t="s">
        <v>1102</v>
      </c>
    </row>
    <row r="149" spans="1:9">
      <c r="G149" s="1" t="s">
        <v>1103</v>
      </c>
    </row>
    <row r="150" spans="1:9">
      <c r="G150" s="1" t="s">
        <v>1104</v>
      </c>
    </row>
    <row r="151" spans="1:9">
      <c r="G151" s="1" t="s">
        <v>1105</v>
      </c>
    </row>
    <row r="152" spans="1:9">
      <c r="G152" s="1" t="s">
        <v>1106</v>
      </c>
    </row>
    <row r="154" spans="1:9">
      <c r="G154" s="1" t="s">
        <v>1107</v>
      </c>
    </row>
    <row r="155" spans="1:9">
      <c r="G155" s="1" t="s">
        <v>1108</v>
      </c>
    </row>
    <row r="156" spans="1:9">
      <c r="D156" s="1" t="s">
        <v>1101</v>
      </c>
      <c r="G156" s="1" t="s">
        <v>1109</v>
      </c>
    </row>
    <row r="157" spans="1:9">
      <c r="G157" s="1" t="s">
        <v>1110</v>
      </c>
    </row>
    <row r="160" spans="1:9">
      <c r="A160" s="164" t="s">
        <v>1075</v>
      </c>
      <c r="B160" s="164"/>
      <c r="C160" s="164"/>
      <c r="D160" s="164"/>
      <c r="E160" s="164"/>
      <c r="F160" s="164"/>
      <c r="G160" s="164"/>
      <c r="H160" s="164"/>
      <c r="I160" s="164"/>
    </row>
    <row r="162" spans="1:9">
      <c r="G162" s="1" t="s">
        <v>1111</v>
      </c>
    </row>
    <row r="163" spans="1:9">
      <c r="G163" s="1" t="s">
        <v>1112</v>
      </c>
    </row>
    <row r="164" spans="1:9">
      <c r="G164" s="1" t="s">
        <v>1113</v>
      </c>
    </row>
    <row r="165" spans="1:9">
      <c r="G165" s="1" t="s">
        <v>1114</v>
      </c>
    </row>
    <row r="166" spans="1:9">
      <c r="G166" s="1" t="s">
        <v>1115</v>
      </c>
    </row>
    <row r="167" spans="1:9">
      <c r="G167" s="1" t="s">
        <v>1116</v>
      </c>
    </row>
    <row r="169" spans="1:9">
      <c r="G169" s="1" t="s">
        <v>1117</v>
      </c>
    </row>
    <row r="170" spans="1:9">
      <c r="G170" s="1" t="s">
        <v>1118</v>
      </c>
    </row>
    <row r="171" spans="1:9">
      <c r="G171" s="1" t="s">
        <v>1119</v>
      </c>
    </row>
    <row r="172" spans="1:9">
      <c r="G172" s="1" t="s">
        <v>1120</v>
      </c>
    </row>
    <row r="173" spans="1:9">
      <c r="G173" s="1" t="s">
        <v>1121</v>
      </c>
    </row>
    <row r="174" spans="1:9">
      <c r="G174" s="1" t="s">
        <v>1122</v>
      </c>
    </row>
    <row r="176" spans="1:9">
      <c r="A176" s="164" t="s">
        <v>1123</v>
      </c>
      <c r="B176" s="164"/>
      <c r="C176" s="164"/>
      <c r="D176" s="164"/>
      <c r="E176" s="164"/>
      <c r="F176" s="164"/>
      <c r="G176" s="164"/>
      <c r="H176" s="164"/>
      <c r="I176" s="164"/>
    </row>
    <row r="191" spans="1:9">
      <c r="A191" s="164" t="s">
        <v>1076</v>
      </c>
      <c r="B191" s="164"/>
      <c r="C191" s="164"/>
      <c r="D191" s="164"/>
      <c r="E191" s="164"/>
      <c r="F191" s="164"/>
      <c r="G191" s="164"/>
      <c r="H191" s="164"/>
      <c r="I191" s="164"/>
    </row>
    <row r="192" spans="1:9">
      <c r="A192" s="1" t="s">
        <v>1125</v>
      </c>
    </row>
    <row r="193" spans="1:8">
      <c r="A193" s="1" t="s">
        <v>1124</v>
      </c>
    </row>
    <row r="195" spans="1:8">
      <c r="H195" s="1" t="s">
        <v>1126</v>
      </c>
    </row>
    <row r="196" spans="1:8">
      <c r="H196" s="1" t="s">
        <v>1127</v>
      </c>
    </row>
    <row r="197" spans="1:8">
      <c r="H197" s="1" t="s">
        <v>1128</v>
      </c>
    </row>
    <row r="198" spans="1:8">
      <c r="H198" s="1" t="s">
        <v>1129</v>
      </c>
    </row>
    <row r="199" spans="1:8">
      <c r="H199" s="1" t="s">
        <v>1130</v>
      </c>
    </row>
    <row r="200" spans="1:8">
      <c r="H200" s="1" t="s">
        <v>1131</v>
      </c>
    </row>
    <row r="201" spans="1:8">
      <c r="H201" s="1" t="s">
        <v>1132</v>
      </c>
    </row>
    <row r="202" spans="1:8">
      <c r="H202" s="1" t="s">
        <v>1133</v>
      </c>
    </row>
    <row r="203" spans="1:8">
      <c r="H203" s="1" t="s">
        <v>1134</v>
      </c>
    </row>
    <row r="204" spans="1:8">
      <c r="H204" s="1" t="s">
        <v>1135</v>
      </c>
    </row>
    <row r="205" spans="1:8">
      <c r="H205" s="1" t="s">
        <v>1136</v>
      </c>
    </row>
    <row r="206" spans="1:8">
      <c r="H206" s="1" t="s">
        <v>1137</v>
      </c>
    </row>
    <row r="207" spans="1:8">
      <c r="H207" s="1" t="s">
        <v>1138</v>
      </c>
    </row>
    <row r="208" spans="1:8">
      <c r="H208" s="1" t="s">
        <v>1139</v>
      </c>
    </row>
    <row r="209" spans="8:8">
      <c r="H209" s="1" t="s">
        <v>1140</v>
      </c>
    </row>
    <row r="210" spans="8:8">
      <c r="H210" s="1" t="s">
        <v>1141</v>
      </c>
    </row>
    <row r="212" spans="8:8">
      <c r="H212" s="1" t="s">
        <v>1142</v>
      </c>
    </row>
    <row r="213" spans="8:8">
      <c r="H213" s="1" t="s">
        <v>1143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Tsaban Shay</cp:lastModifiedBy>
  <dcterms:created xsi:type="dcterms:W3CDTF">2024-05-15T11:47:58Z</dcterms:created>
  <dcterms:modified xsi:type="dcterms:W3CDTF">2025-04-22T05:03:46Z</dcterms:modified>
</cp:coreProperties>
</file>